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1.การเงินการคลัง(รพ.ชัยนาท)\6.ข้อมูลแต่ละครั้ง\14.ข้อมูลที่ขอแต่ละครั้ง ปี 2564\1.ข้อมูลให้ผอ.พรเพชร\เอกสารให้ผอ. ทุกเดอืน\เดือน พฤศจิกายน 2563\2.รวมวิเคราะห์ พย.63\"/>
    </mc:Choice>
  </mc:AlternateContent>
  <xr:revisionPtr revIDLastSave="0" documentId="13_ncr:1_{B7218EB6-421F-408D-972B-5AB98518663A}" xr6:coauthVersionLast="45" xr6:coauthVersionMax="45" xr10:uidLastSave="{00000000-0000-0000-0000-000000000000}"/>
  <bookViews>
    <workbookView xWindow="-120" yWindow="-120" windowWidth="29040" windowHeight="15840" xr2:uid="{AE21C8BD-A043-4DFD-864B-E28F71E5C738}"/>
  </bookViews>
  <sheets>
    <sheet name="รวม.วิกฤต 7ปี64" sheetId="1" r:id="rId1"/>
    <sheet name="ตค.63-พย.63" sheetId="3" r:id="rId2"/>
    <sheet name="รวม 62-64" sheetId="4" r:id="rId3"/>
  </sheets>
  <externalReferences>
    <externalReference r:id="rId4"/>
    <externalReference r:id="rId5"/>
    <externalReference r:id="rId6"/>
  </externalReferences>
  <definedNames>
    <definedName name="_A" localSheetId="1">#REF!</definedName>
    <definedName name="_A" localSheetId="2">#REF!</definedName>
    <definedName name="_A">#REF!</definedName>
    <definedName name="_B" localSheetId="1">#REF!</definedName>
    <definedName name="_B">#REF!</definedName>
    <definedName name="_C" localSheetId="1">#REF!</definedName>
    <definedName name="_C">#REF!</definedName>
    <definedName name="_xlnm._FilterDatabase" localSheetId="1" hidden="1">#REF!</definedName>
    <definedName name="_xlnm._FilterDatabase" hidden="1">#REF!</definedName>
    <definedName name="DATA" localSheetId="1">#REF!</definedName>
    <definedName name="DATA">#REF!</definedName>
    <definedName name="_xlnm.Print_Titles" localSheetId="1">#REF!</definedName>
    <definedName name="_xlnm.Print_Titles" localSheetId="2">'รวม 62-64'!$1:$1</definedName>
    <definedName name="_xlnm.Print_Titles">#REF!</definedName>
    <definedName name="sheet1" localSheetId="1">#REF!</definedName>
    <definedName name="sheet1">#REF!</definedName>
    <definedName name="กกกก" localSheetId="1">#REF!</definedName>
    <definedName name="กกกก">#REF!</definedName>
    <definedName name="กย" localSheetId="1">#REF!</definedName>
    <definedName name="กย">#REF!</definedName>
    <definedName name="กย.59" localSheetId="1" hidden="1">#REF!</definedName>
    <definedName name="กย.59" hidden="1">#REF!</definedName>
    <definedName name="ข้อมูลตูน">[1]sheet1!$A$1:$F$95</definedName>
    <definedName name="เซ็นทั่น" localSheetId="1" hidden="1">#REF!</definedName>
    <definedName name="เซ็นทั่น" localSheetId="2" hidden="1">#REF!</definedName>
    <definedName name="เซ็นทั่น" hidden="1">#REF!</definedName>
    <definedName name="นก">[2]sheet1!$A$1:$F$95</definedName>
    <definedName name="บ.ดีเค" localSheetId="1">#REF!</definedName>
    <definedName name="บ.ดีเค" localSheetId="2">#REF!</definedName>
    <definedName name="บ.ดีเค">#REF!</definedName>
    <definedName name="ปี56" localSheetId="1">#REF!</definedName>
    <definedName name="ปี56">#REF!</definedName>
    <definedName name="วางบิล" localSheetId="1" hidden="1">#REF!</definedName>
    <definedName name="วางบิล" hidden="1">#REF!</definedName>
    <definedName name="วางบิลตค57" localSheetId="1">#REF!</definedName>
    <definedName name="วางบิลตค57">#REF!</definedName>
    <definedName name="สรุป" localSheetId="1" hidden="1">#REF!</definedName>
    <definedName name="สรุป" hidden="1">#REF!</definedName>
    <definedName name="สำเนา57" localSheetId="1">#REF!</definedName>
    <definedName name="สำเนา57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3" l="1"/>
  <c r="F45" i="3"/>
  <c r="F44" i="3"/>
  <c r="F47" i="3" s="1"/>
  <c r="D40" i="3" s="1"/>
  <c r="J42" i="3"/>
  <c r="J48" i="3" s="1"/>
  <c r="F40" i="3" s="1"/>
  <c r="F28" i="3"/>
  <c r="F24" i="3"/>
  <c r="D24" i="3"/>
  <c r="D36" i="3" s="1"/>
  <c r="J20" i="3"/>
  <c r="F32" i="3" s="1"/>
  <c r="D18" i="3"/>
  <c r="D20" i="3" s="1"/>
  <c r="D32" i="3" s="1"/>
  <c r="D13" i="3"/>
  <c r="J12" i="3"/>
  <c r="J11" i="3"/>
  <c r="J10" i="3"/>
  <c r="J14" i="3" s="1"/>
  <c r="D28" i="3" s="1"/>
  <c r="D29" i="3" s="1"/>
  <c r="D41" i="3" l="1"/>
  <c r="D33" i="3"/>
  <c r="D25" i="3"/>
  <c r="F36" i="3"/>
  <c r="D37" i="3" s="1"/>
</calcChain>
</file>

<file path=xl/sharedStrings.xml><?xml version="1.0" encoding="utf-8"?>
<sst xmlns="http://schemas.openxmlformats.org/spreadsheetml/2006/main" count="283" uniqueCount="136">
  <si>
    <t xml:space="preserve">   ตารางการคำนวณวิกฤติ 7 ระดับ ปีงบประมาณ 2564</t>
  </si>
  <si>
    <t>เดือน  ตุลาคม  2563 - กันยายน 2564</t>
  </si>
  <si>
    <t>เดือน</t>
  </si>
  <si>
    <t>Ket</t>
  </si>
  <si>
    <t>Province</t>
  </si>
  <si>
    <t>OrgID</t>
  </si>
  <si>
    <t>Org</t>
  </si>
  <si>
    <t>Serv Bed</t>
  </si>
  <si>
    <t>CapacityGroup</t>
  </si>
  <si>
    <t>CR</t>
  </si>
  <si>
    <t>QR</t>
  </si>
  <si>
    <t>Cash</t>
  </si>
  <si>
    <t>NWC</t>
  </si>
  <si>
    <t>NI+Depleciation</t>
  </si>
  <si>
    <t>Liquid Index</t>
  </si>
  <si>
    <t>StatusIndex</t>
  </si>
  <si>
    <t>SurviveIndex</t>
  </si>
  <si>
    <t>Risk Scoring</t>
  </si>
  <si>
    <t>ชัยนาท</t>
  </si>
  <si>
    <t>10694</t>
  </si>
  <si>
    <t>ชัยนาท,รพท.</t>
  </si>
  <si>
    <t>รพท. 300 - 400</t>
  </si>
  <si>
    <t>คำอธิบาย :</t>
  </si>
  <si>
    <t>=</t>
  </si>
  <si>
    <t>ให้ใส่รหัสหน่วยบริการ</t>
  </si>
  <si>
    <t>ให้ใส่ข้อมูลอัตราส่วน</t>
  </si>
  <si>
    <t>สูตร  สพค.</t>
  </si>
  <si>
    <t>อัตราส่วนทุนหมุนเวียน</t>
  </si>
  <si>
    <t xml:space="preserve">  คือ  สินทรัพย์หมุนเวียน(หักงบลงทุน) / หนี้สินหมุนเวียน</t>
  </si>
  <si>
    <t>อัตราส่วนทุนหมุนเวียนเร็ว   คือ  เงินสดและรายการเทียบเท่าเงินสดและลูกหนี้(หักงบลงทุน)  / หนี้สินหมุนเวียน</t>
  </si>
  <si>
    <t>อัตราส่วนเงินสดและรายการเทียบเท่าเงินสดต่อหนี้สินหมุนเวียน  คือ เงินสดและรายการเทียบเท่าเงินสด(หักงบลงทุน) / หนี้สินหมุนเวียน</t>
  </si>
  <si>
    <t>เงินทุนหมุนเวียนสุทธิ   คือ สินทรัพย์หมุนเวียน(หักงบลงทุน) - หนี้สินหมุนเวียน</t>
  </si>
  <si>
    <t>รายได้(สูงต่ำ)กว่าค่าใช้จ่าย   คือ รายได้ - ค่าใช้จ่าย(มีค่าเสื่อม)</t>
  </si>
  <si>
    <t>เกณฑ์การคิดวิกฤตทางการเงิน ระดับ 7 ปี 2561</t>
  </si>
  <si>
    <t>ประเภทดัชนี้ชี้วัด</t>
  </si>
  <si>
    <t>น้ำหนักความรุนแรงของความเสี่ยง(Risk Score)</t>
  </si>
  <si>
    <t>คำอธิบาย</t>
  </si>
  <si>
    <r>
      <t>1.</t>
    </r>
    <r>
      <rPr>
        <b/>
        <sz val="16"/>
        <color indexed="8"/>
        <rFont val="TH SarabunPSK"/>
        <family val="2"/>
      </rPr>
      <t xml:space="preserve">กลุ่มแสดงความคล่องตามสภาพสินทรัพย์ </t>
    </r>
  </si>
  <si>
    <t>กลุ่มแสดงความคล่องสภาพสินทรัพย์</t>
  </si>
  <si>
    <r>
      <t xml:space="preserve">   1.1  </t>
    </r>
    <r>
      <rPr>
        <b/>
        <sz val="16"/>
        <color indexed="8"/>
        <rFont val="TH SarabunPSK"/>
        <family val="2"/>
      </rPr>
      <t xml:space="preserve">CR &lt; 1.5 </t>
    </r>
  </si>
  <si>
    <t xml:space="preserve">CR = สินทรัพย์หมุนเวียน(หักงบลงทุน)/หนี้สินหมุนเวียน </t>
  </si>
  <si>
    <r>
      <t xml:space="preserve">   1.2  </t>
    </r>
    <r>
      <rPr>
        <b/>
        <sz val="16"/>
        <color indexed="8"/>
        <rFont val="TH SarabunPSK"/>
        <family val="2"/>
      </rPr>
      <t>QR &lt; 1</t>
    </r>
  </si>
  <si>
    <t>QR = เงินสด รายการเทียบเท่าเงินสดและลูกหนี้(ไม่รวมสินค้าคงคลังและงบลงทุน)/หนี้สินหมุนเวียน</t>
  </si>
  <si>
    <r>
      <t xml:space="preserve">   1.3  </t>
    </r>
    <r>
      <rPr>
        <b/>
        <sz val="16"/>
        <color indexed="8"/>
        <rFont val="TH SarabunPSK"/>
        <family val="2"/>
      </rPr>
      <t>Cash &lt; 0.8</t>
    </r>
  </si>
  <si>
    <t>Cash =เงินสดและรายการเทียบเท่าเงินสด(ไม่รวมสินค้าคงคลัง ลูกหนี้และงบลงทุน)/หนี้สินหมุนเวียน</t>
  </si>
  <si>
    <r>
      <t>2.</t>
    </r>
    <r>
      <rPr>
        <b/>
        <sz val="16"/>
        <color indexed="8"/>
        <rFont val="TH SarabunPSK"/>
        <family val="2"/>
      </rPr>
      <t>กลุ่มแสดงความมั่นคงทางการเงิน</t>
    </r>
  </si>
  <si>
    <t>กลุ่มแสดงความมั่นคงทางการเงิน</t>
  </si>
  <si>
    <r>
      <t xml:space="preserve">  2.1 </t>
    </r>
    <r>
      <rPr>
        <b/>
        <sz val="16"/>
        <color indexed="8"/>
        <rFont val="TH SarabunPSK"/>
        <family val="2"/>
      </rPr>
      <t>แสดงฐานะทางการเงิน (ทุนหมุนเวียน) NWC &lt; 0</t>
    </r>
  </si>
  <si>
    <t>เงินทุนหมุนเวียน = สินทรัพย์หมุนเวียน หัก หนี้สินหมุนเวียน</t>
  </si>
  <si>
    <r>
      <t xml:space="preserve">  2.2 </t>
    </r>
    <r>
      <rPr>
        <b/>
        <sz val="16"/>
        <color indexed="8"/>
        <rFont val="TH SarabunPSK"/>
        <family val="2"/>
      </rPr>
      <t>แสดงฐานะจากผลประกอบการ(รายได้สูง/ต่ำกว่าค่าใช้จ่ายสุทธิ ) NI &lt; 0</t>
    </r>
  </si>
  <si>
    <t>ผลประกอบการสุทธิ = รายได้สูง/ต่ำกว่าค่าใช้จ่าย รวม ค่าเสื่อมราคา</t>
  </si>
  <si>
    <r>
      <t>3.</t>
    </r>
    <r>
      <rPr>
        <b/>
        <sz val="16"/>
        <color indexed="8"/>
        <rFont val="TH SarabunPSK"/>
        <family val="2"/>
      </rPr>
      <t>กลุ่มแสดงระยะเวลาเข้าสู่ปัญหาการเงินรุนแรง มี 2 มิติ</t>
    </r>
  </si>
  <si>
    <t>กลุ่มแสดงระยะเวลาเข้าสู่ปัญหาการเงิน</t>
  </si>
  <si>
    <t>3.1 มิติ NWC หรือทุนหมุนเวียน ที่เพียงพอรับภาระการขาดทุนเฉลี่ยต่อเดือน (กรณี NWC เป็นบวก&amp;มี NI ติดลบ)</t>
  </si>
  <si>
    <t>กลุ่มแสดงเข้าสู่ปัญหาการเงินรุนแรงสามารถดูได้ทั้ง 2 มิติ</t>
  </si>
  <si>
    <r>
      <t xml:space="preserve">    a)</t>
    </r>
    <r>
      <rPr>
        <sz val="16"/>
        <color indexed="8"/>
        <rFont val="TH SarabunPSK"/>
        <family val="2"/>
      </rPr>
      <t xml:space="preserve">  ระยะเวลาทุนหมุนเวียนอาจหมด &gt; 6 เดือน</t>
    </r>
  </si>
  <si>
    <t>เนื่องจากทั้ง  2 มิติ มีผลกระทบต่อความอยู่รอดของหน่วยบริการ</t>
  </si>
  <si>
    <t xml:space="preserve">NWC/ANI </t>
  </si>
  <si>
    <r>
      <t xml:space="preserve">    b)</t>
    </r>
    <r>
      <rPr>
        <sz val="16"/>
        <color indexed="8"/>
        <rFont val="TH SarabunPSK"/>
        <family val="2"/>
      </rPr>
      <t xml:space="preserve">  ระยะเวลาทุนหมุนเวียนอยู่ได้  &gt; 3 เดือน ไม่เกิน 6 เดือน</t>
    </r>
  </si>
  <si>
    <t xml:space="preserve">   *กรณีมีทุนหมุนเวียนคงเหลือ แต่มีผลการดำเนินงานขาดทุน หรือ</t>
  </si>
  <si>
    <r>
      <t xml:space="preserve">    c)</t>
    </r>
    <r>
      <rPr>
        <sz val="16"/>
        <color indexed="8"/>
        <rFont val="TH SarabunPSK"/>
        <family val="2"/>
      </rPr>
      <t xml:space="preserve">  ระยะเวลาทุนหมุนเวียนอยู่ได้  &lt; หรือ = 3 เดือน </t>
    </r>
  </si>
  <si>
    <t>3.2 มิติ ผลกำไรจากการดำเนินการ เพียงพอรับภาระหนี้สินหมุนเวียน (กรณีNWC ติดลบ  &amp; มีNI เป็นบวก )</t>
  </si>
  <si>
    <t xml:space="preserve">   *กรณีมีกำไรจากผลการดำเนินงาน แต่ขาดเงินทุนหมุนเวียน</t>
  </si>
  <si>
    <t xml:space="preserve">     a)  ผลกำไร สามารถปรับ NWC เป็นบวก   &gt; 6 เดือน</t>
  </si>
  <si>
    <t xml:space="preserve">     b)  ผลกำไร สามารถปรับ NWC เป็นบวก &gt; 3 เดือน ไม่เกิน 6 เดือน</t>
  </si>
  <si>
    <r>
      <t xml:space="preserve">    c)</t>
    </r>
    <r>
      <rPr>
        <sz val="16"/>
        <color indexed="8"/>
        <rFont val="TH SarabunPSK"/>
        <family val="2"/>
      </rPr>
      <t xml:space="preserve">  ผลกำไร  สามารถปรับ NWC เป็นบวก  &lt; หรือ = 3 เดือน </t>
    </r>
  </si>
  <si>
    <t xml:space="preserve">    3.3 กรณี NWC ติดบวก  &amp; มีNI เป็นบวก </t>
  </si>
  <si>
    <t xml:space="preserve">    3.4 กรณีNWC ติดลบ  &amp; มีNI เป็นลบ </t>
  </si>
  <si>
    <r>
      <rPr>
        <b/>
        <u/>
        <sz val="16"/>
        <color indexed="8"/>
        <rFont val="TH SarabunPSK"/>
        <family val="2"/>
      </rPr>
      <t>หมายเหตุ</t>
    </r>
    <r>
      <rPr>
        <b/>
        <sz val="16"/>
        <color indexed="8"/>
        <rFont val="TH SarabunPSK"/>
        <family val="2"/>
      </rPr>
      <t xml:space="preserve"> ความเสี่ยงสูงสุด ระดับ 7 ต่ำสุดระดับ 0</t>
    </r>
  </si>
  <si>
    <t>ข้อมูลวิเคราะห์สถานการณ์การเงินการคลังตาม สพค.</t>
  </si>
  <si>
    <t>สินทรัพย์หมุนเวียน</t>
  </si>
  <si>
    <t>เงินสดและรายการเทียบเท่าเงินสดและลูกหนี้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</si>
  <si>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เงินฝากธนาคารที่มีวัตถุประสงค์เฉพาะออมทรัพย์(งบลงทุน)</t>
    </r>
  </si>
  <si>
    <r>
      <rPr>
        <b/>
        <u/>
        <sz val="13"/>
        <color theme="1"/>
        <rFont val="TH SarabunPSK"/>
        <family val="2"/>
      </rPr>
      <t>หัก</t>
    </r>
    <r>
      <rPr>
        <sz val="13"/>
        <color theme="1"/>
        <rFont val="TH SarabunPSK"/>
        <family val="2"/>
      </rPr>
      <t xml:space="preserve"> เงินฝากธนาคารที่มีวัตถุประสงค์เฉพาะออมทรัพย์(งบลงทุน)</t>
    </r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</si>
  <si>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เงินฝากธนาคารที่มีวัตถุประสงค์เฉพาะออมทรัพย์(บริจาค)</t>
    </r>
  </si>
  <si>
    <r>
      <rPr>
        <b/>
        <u/>
        <sz val="13"/>
        <color theme="1"/>
        <rFont val="TH SarabunPSK"/>
        <family val="2"/>
      </rPr>
      <t>หัก</t>
    </r>
    <r>
      <rPr>
        <sz val="13"/>
        <color theme="1"/>
        <rFont val="TH SarabunPSK"/>
        <family val="2"/>
      </rPr>
      <t xml:space="preserve"> เงินฝากธนาคารที่มีวัตถุประสงค์เฉพาะออมทรัพย์(บริจาค)</t>
    </r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</si>
  <si>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สินค้าและวัสดุคงคลัง</t>
    </r>
  </si>
  <si>
    <t>เงินสดและเงินฝากธนาคาร</t>
  </si>
  <si>
    <t>หนี้สินหมุนเวียน</t>
  </si>
  <si>
    <t>เงินสดในมือ</t>
  </si>
  <si>
    <t xml:space="preserve"> เงินฝากคลัง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</si>
  <si>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เงินรับฝากกองทุน UC งบลงทุน</t>
    </r>
  </si>
  <si>
    <t>เงินฝากธนาคาร(ไม่รวมงบลงทุนกับบริจาค)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</si>
  <si>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เจ้าหนี้ - งบลงทุน UC</t>
    </r>
  </si>
  <si>
    <t>เงินฝากประจำ</t>
  </si>
  <si>
    <t>วิเคราะห์ตาม สพค.</t>
  </si>
  <si>
    <t>อัตราส่วนทุนหมุนเวียน Current Ratio (เท่า)</t>
  </si>
  <si>
    <t>สินทรัพย์หมุนเวียน / หนี้สินหมุนเวียน</t>
  </si>
  <si>
    <t>≥ 1.5</t>
  </si>
  <si>
    <t>/</t>
  </si>
  <si>
    <t>อัตราส่วนทุนหมุนเวียนเร็ว Quick Ratio (เท่า)</t>
  </si>
  <si>
    <t>เงินสดและรายการเทียบเท่าเงินสดและลูกหนี้  / หนี้สินหมุนเวียน</t>
  </si>
  <si>
    <t>≥ 1.0</t>
  </si>
  <si>
    <t xml:space="preserve">อัตราส่วนเงินสดเงินฝากธนาคารต่อหนี้สินหมุนเวียน Cash Ratio </t>
  </si>
  <si>
    <t>เงินสดและเงินฝากธนาคาร  / หนี้สินหมุนเวียน</t>
  </si>
  <si>
    <t>≥ 0.8</t>
  </si>
  <si>
    <t>ทุนสำรองสุทธิ</t>
  </si>
  <si>
    <t>สินทรัพย์หมุนเวียน  - หนี้สินหมุนเวียน</t>
  </si>
  <si>
    <t>-</t>
  </si>
  <si>
    <t>เงินบำรุงคงเหลือ(หักหนี้แล้ว)</t>
  </si>
  <si>
    <t>เงินบำรุงคงเหลือ  +  หัก  เงินบำรุงคงเหลือ  -</t>
  </si>
  <si>
    <t>เงินบำรุงคงเหลือ  +</t>
  </si>
  <si>
    <t>เงินสดและรายการเทียบเท่าเงินสด</t>
  </si>
  <si>
    <t>เงินบำรุงคงเหลือ  -</t>
  </si>
  <si>
    <t>บวก เงินฝากประจำ</t>
  </si>
  <si>
    <t>ค่าใช้จ่ายค้างจ่าย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</si>
  <si>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เงินฝากฯวัตถุประสงค์-ออมทรัพย์(งบลงทุน)</t>
    </r>
  </si>
  <si>
    <t>รายได้รับล่วงหน้า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</si>
  <si>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เงินฝากฯวัตถุประสงค์ออมทรัพย์(บริจาค)</t>
    </r>
  </si>
  <si>
    <t>เงินรับฝาก(ไม่รวมงบลงทุน)</t>
  </si>
  <si>
    <t>เงินประกันระยะยาว</t>
  </si>
  <si>
    <t>รายได้รอการรับรู้</t>
  </si>
  <si>
    <t>รายได้สูง(ต่ำ)กว่าค่าใช้จ่ายสุทธิ</t>
  </si>
  <si>
    <t>รายได้  -  ค่าใช้จ่าย</t>
  </si>
  <si>
    <t>ใช้ข้อมูลจาก รายงานการเงิน ณ  30  พฤศจิกายน  2563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</si>
  <si>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เจ้าหนี้ - เงินบริจาค</t>
    </r>
  </si>
  <si>
    <t>เจ้าหนี้ระยะสั้น(ไม่รวมจ้าหนี้งบลงทุน/บริจาค)</t>
  </si>
  <si>
    <t>วิเคราะห์สถานการณ์การเงินการคลัง วิกฤต  7 ระดับ</t>
  </si>
  <si>
    <t>ปีงบประมาณ  2562</t>
  </si>
  <si>
    <t>เดือน  ตุลาคม  2561 - กันยายน 2562</t>
  </si>
  <si>
    <t>ข้อมูลโรงพยาบาล</t>
  </si>
  <si>
    <t>ปีงปม.</t>
  </si>
  <si>
    <t>ปีงบประมาณ  2563</t>
  </si>
  <si>
    <t>เดือน  ตุลาคม  2562 - กันยายน 2563</t>
  </si>
  <si>
    <t>2563</t>
  </si>
  <si>
    <t>ปีงบประมาณ  2564</t>
  </si>
  <si>
    <t>2564</t>
  </si>
  <si>
    <r>
      <t xml:space="preserve"> 2.1 </t>
    </r>
    <r>
      <rPr>
        <b/>
        <sz val="14"/>
        <color indexed="8"/>
        <rFont val="TH SarabunPSK"/>
        <family val="2"/>
      </rPr>
      <t>แสดงฐานะทางการเงิน (ทุนหมุนเวียน) NWC &lt; 0</t>
    </r>
  </si>
  <si>
    <r>
      <t xml:space="preserve"> 2.2 </t>
    </r>
    <r>
      <rPr>
        <b/>
        <sz val="12"/>
        <color indexed="8"/>
        <rFont val="TH SarabunPSK"/>
        <family val="2"/>
      </rPr>
      <t>แสดงฐานะจากผลประกอบการ(รายได้สูง/ต่ำกว่าค่าใช้จ่ายสุทธิ ) NI &lt; 0</t>
    </r>
  </si>
  <si>
    <r>
      <t xml:space="preserve">    a)</t>
    </r>
    <r>
      <rPr>
        <sz val="14"/>
        <color indexed="8"/>
        <rFont val="TH SarabunPSK"/>
        <family val="2"/>
      </rPr>
      <t xml:space="preserve">  ระยะเวลาทุนหมุนเวียนอาจหมด &gt; 6 เดือน</t>
    </r>
  </si>
  <si>
    <r>
      <t xml:space="preserve">    b)</t>
    </r>
    <r>
      <rPr>
        <sz val="14"/>
        <color indexed="8"/>
        <rFont val="TH SarabunPSK"/>
        <family val="2"/>
      </rPr>
      <t xml:space="preserve">  ระยะเวลาทุนหมุนเวียนอยู่ได้  &gt; 3 เดือน ไม่เกิน 6 เดือน</t>
    </r>
  </si>
  <si>
    <r>
      <t xml:space="preserve">    c)</t>
    </r>
    <r>
      <rPr>
        <sz val="14"/>
        <color indexed="8"/>
        <rFont val="TH SarabunPSK"/>
        <family val="2"/>
      </rPr>
      <t xml:space="preserve">  ระยะเวลาทุนหมุนเวียนอยู่ได้  &lt; หรือ = 3 เดือน </t>
    </r>
  </si>
  <si>
    <t>3.2 มิติ ผลกำไรจากการดำเนินการ เพียงพอรับภาระหนี้สินหมุนเวียน (กรณีNWCติดลบ &amp; มีNI เป็นบวก )</t>
  </si>
  <si>
    <t xml:space="preserve">   a)  ผลกำไร สามารถปรับ NWC เป็นบวก   &gt; 6 เดือน</t>
  </si>
  <si>
    <t xml:space="preserve">   b)  ผลกำไร สามารถปรับ NWC เป็นบวก &gt; 3 เดือน ไม่เกิน 6 เดือน</t>
  </si>
  <si>
    <r>
      <t xml:space="preserve">  c)</t>
    </r>
    <r>
      <rPr>
        <sz val="13"/>
        <color indexed="8"/>
        <rFont val="TH SarabunPSK"/>
        <family val="2"/>
      </rPr>
      <t xml:space="preserve">  ผลกำไร  สามารถปรับ NWC เป็นบวก  &lt; หรือ = 3 เดือน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</si>
</sst>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87" formatCode="#,##0.00_ ;[Red]\-#,##0.00\ "/>
    <numFmt numFmtId="188" formatCode="#,##0.0000_ ;[Red]\-#,##0.0000&quot; &quot;"/>
  </numFmts>
  <fonts count="36" x14ac:knownFonts="1">
    <font>
      <sz val="11"/>
      <color theme="1"/>
      <name val="Tahoma"/>
      <family val="2"/>
      <charset val="222"/>
      <scheme val="minor"/>
    </font>
    <font>
      <sz val="11"/>
      <color indexed="8"/>
      <name val="Tahoma"/>
      <family val="2"/>
      <charset val="222"/>
    </font>
    <font>
      <b/>
      <sz val="22"/>
      <color indexed="8"/>
      <name val="TH SarabunPSK"/>
      <family val="2"/>
    </font>
    <font>
      <sz val="10"/>
      <name val="Arial"/>
      <family val="2"/>
    </font>
    <font>
      <b/>
      <sz val="16"/>
      <color indexed="8"/>
      <name val="TH SarabunPSK"/>
      <family val="2"/>
    </font>
    <font>
      <b/>
      <sz val="14"/>
      <color indexed="8"/>
      <name val="TH SarabunPSK"/>
      <family val="2"/>
    </font>
    <font>
      <b/>
      <sz val="16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9"/>
      <color indexed="8"/>
      <name val="TH SarabunPSK"/>
      <family val="2"/>
    </font>
    <font>
      <b/>
      <sz val="16"/>
      <color theme="1"/>
      <name val="TH SarabunPSK"/>
      <family val="2"/>
    </font>
    <font>
      <b/>
      <sz val="12"/>
      <color theme="1"/>
      <name val="TH SarabunPSK"/>
      <family val="2"/>
    </font>
    <font>
      <b/>
      <sz val="36"/>
      <color theme="1"/>
      <name val="TH SarabunPSK"/>
      <family val="2"/>
    </font>
    <font>
      <sz val="16"/>
      <color theme="1"/>
      <name val="TH SarabunPSK"/>
      <family val="2"/>
    </font>
    <font>
      <b/>
      <sz val="14"/>
      <color theme="1"/>
      <name val="TH SarabunPSK"/>
      <family val="2"/>
    </font>
    <font>
      <sz val="16"/>
      <color indexed="8"/>
      <name val="TH SarabunPSK"/>
      <family val="2"/>
    </font>
    <font>
      <b/>
      <u/>
      <sz val="16"/>
      <color indexed="8"/>
      <name val="TH SarabunPSK"/>
      <family val="2"/>
    </font>
    <font>
      <sz val="14"/>
      <color theme="1"/>
      <name val="Angsana New"/>
      <family val="2"/>
      <charset val="222"/>
    </font>
    <font>
      <b/>
      <sz val="22"/>
      <color theme="1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b/>
      <u/>
      <sz val="14"/>
      <color theme="1"/>
      <name val="TH SarabunPSK"/>
      <family val="2"/>
    </font>
    <font>
      <sz val="13"/>
      <color theme="1"/>
      <name val="TH SarabunPSK"/>
      <family val="2"/>
    </font>
    <font>
      <b/>
      <u/>
      <sz val="13"/>
      <color theme="1"/>
      <name val="TH SarabunPSK"/>
      <family val="2"/>
    </font>
    <font>
      <b/>
      <sz val="18"/>
      <color theme="1"/>
      <name val="TH SarabunPSK"/>
      <family val="2"/>
    </font>
    <font>
      <sz val="12"/>
      <color theme="1"/>
      <name val="TH SarabunPSK"/>
      <family val="2"/>
    </font>
    <font>
      <sz val="14"/>
      <color rgb="FFFF0000"/>
      <name val="TH SarabunPSK"/>
      <family val="2"/>
    </font>
    <font>
      <b/>
      <sz val="14"/>
      <color rgb="FFFF0000"/>
      <name val="TH SarabunPSK"/>
      <family val="2"/>
    </font>
    <font>
      <b/>
      <sz val="20"/>
      <color indexed="8"/>
      <name val="TH SarabunPSK"/>
      <family val="2"/>
    </font>
    <font>
      <b/>
      <sz val="18"/>
      <name val="TH SarabunPSK"/>
      <family val="2"/>
    </font>
    <font>
      <b/>
      <sz val="18"/>
      <color indexed="8"/>
      <name val="TH SarabunPSK"/>
      <family val="2"/>
    </font>
    <font>
      <sz val="16"/>
      <name val="TH SarabunPSK"/>
      <family val="2"/>
    </font>
    <font>
      <b/>
      <sz val="8"/>
      <color indexed="8"/>
      <name val="TH SarabunPSK"/>
      <family val="2"/>
    </font>
    <font>
      <b/>
      <sz val="12"/>
      <color indexed="8"/>
      <name val="TH SarabunPSK"/>
      <family val="2"/>
    </font>
    <font>
      <b/>
      <sz val="13"/>
      <color theme="1"/>
      <name val="TH SarabunPSK"/>
      <family val="2"/>
    </font>
    <font>
      <sz val="14"/>
      <color indexed="8"/>
      <name val="TH SarabunPSK"/>
      <family val="2"/>
    </font>
    <font>
      <sz val="13"/>
      <color indexed="8"/>
      <name val="TH SarabunPSK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43" fontId="7" fillId="0" borderId="0" applyFont="0" applyFill="0" applyBorder="0" applyAlignment="0" applyProtection="0"/>
    <xf numFmtId="0" fontId="1" fillId="0" borderId="0"/>
    <xf numFmtId="0" fontId="3" fillId="0" borderId="0"/>
    <xf numFmtId="0" fontId="7" fillId="0" borderId="0"/>
    <xf numFmtId="0" fontId="16" fillId="0" borderId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131">
    <xf numFmtId="0" fontId="0" fillId="0" borderId="0" xfId="0"/>
    <xf numFmtId="0" fontId="1" fillId="0" borderId="0" xfId="2"/>
    <xf numFmtId="0" fontId="3" fillId="0" borderId="0" xfId="3"/>
    <xf numFmtId="0" fontId="4" fillId="2" borderId="2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17" fontId="4" fillId="0" borderId="2" xfId="2" applyNumberFormat="1" applyFont="1" applyBorder="1" applyAlignment="1" applyProtection="1">
      <alignment horizontal="center"/>
      <protection hidden="1"/>
    </xf>
    <xf numFmtId="0" fontId="4" fillId="0" borderId="2" xfId="2" applyFont="1" applyBorder="1" applyAlignment="1" applyProtection="1">
      <alignment horizontal="center"/>
      <protection hidden="1"/>
    </xf>
    <xf numFmtId="49" fontId="4" fillId="0" borderId="2" xfId="2" applyNumberFormat="1" applyFont="1" applyBorder="1" applyAlignment="1" applyProtection="1">
      <alignment horizontal="center"/>
      <protection locked="0"/>
    </xf>
    <xf numFmtId="187" fontId="6" fillId="0" borderId="2" xfId="2" applyNumberFormat="1" applyFont="1" applyBorder="1" applyProtection="1">
      <protection locked="0"/>
    </xf>
    <xf numFmtId="188" fontId="3" fillId="0" borderId="0" xfId="3" applyNumberFormat="1"/>
    <xf numFmtId="0" fontId="4" fillId="0" borderId="2" xfId="2" applyFont="1" applyBorder="1" applyProtection="1">
      <protection hidden="1"/>
    </xf>
    <xf numFmtId="49" fontId="4" fillId="0" borderId="2" xfId="2" applyNumberFormat="1" applyFont="1" applyBorder="1" applyProtection="1">
      <protection locked="0"/>
    </xf>
    <xf numFmtId="0" fontId="4" fillId="0" borderId="2" xfId="2" applyFont="1" applyBorder="1" applyAlignment="1" applyProtection="1">
      <alignment horizontal="left"/>
      <protection hidden="1"/>
    </xf>
    <xf numFmtId="187" fontId="4" fillId="0" borderId="2" xfId="2" applyNumberFormat="1" applyFont="1" applyBorder="1" applyProtection="1">
      <protection locked="0"/>
    </xf>
    <xf numFmtId="0" fontId="7" fillId="0" borderId="0" xfId="4"/>
    <xf numFmtId="0" fontId="4" fillId="0" borderId="0" xfId="2" applyFont="1"/>
    <xf numFmtId="0" fontId="4" fillId="3" borderId="0" xfId="2" applyFont="1" applyFill="1"/>
    <xf numFmtId="0" fontId="4" fillId="0" borderId="0" xfId="2" applyFont="1" applyAlignment="1">
      <alignment horizontal="center" vertical="center"/>
    </xf>
    <xf numFmtId="0" fontId="4" fillId="4" borderId="0" xfId="2" applyFont="1" applyFill="1"/>
    <xf numFmtId="0" fontId="4" fillId="0" borderId="0" xfId="2" applyFont="1" applyAlignment="1">
      <alignment horizontal="center" vertical="center" wrapText="1"/>
    </xf>
    <xf numFmtId="0" fontId="8" fillId="0" borderId="0" xfId="2" applyFont="1" applyAlignment="1">
      <alignment vertical="center" wrapText="1"/>
    </xf>
    <xf numFmtId="0" fontId="9" fillId="0" borderId="0" xfId="0" applyFont="1"/>
    <xf numFmtId="0" fontId="12" fillId="3" borderId="7" xfId="0" applyFont="1" applyFill="1" applyBorder="1" applyAlignment="1">
      <alignment readingOrder="1"/>
    </xf>
    <xf numFmtId="0" fontId="9" fillId="3" borderId="8" xfId="0" applyFont="1" applyFill="1" applyBorder="1"/>
    <xf numFmtId="0" fontId="9" fillId="3" borderId="7" xfId="0" applyFont="1" applyFill="1" applyBorder="1"/>
    <xf numFmtId="0" fontId="9" fillId="3" borderId="9" xfId="0" applyFont="1" applyFill="1" applyBorder="1"/>
    <xf numFmtId="0" fontId="12" fillId="0" borderId="2" xfId="0" applyFont="1" applyBorder="1" applyAlignment="1">
      <alignment horizontal="left" readingOrder="1"/>
    </xf>
    <xf numFmtId="0" fontId="9" fillId="0" borderId="8" xfId="0" applyFont="1" applyBorder="1"/>
    <xf numFmtId="0" fontId="9" fillId="0" borderId="7" xfId="0" applyFont="1" applyBorder="1"/>
    <xf numFmtId="0" fontId="9" fillId="0" borderId="9" xfId="0" applyFont="1" applyBorder="1"/>
    <xf numFmtId="0" fontId="13" fillId="0" borderId="7" xfId="0" applyFont="1" applyBorder="1"/>
    <xf numFmtId="0" fontId="12" fillId="0" borderId="2" xfId="0" applyFont="1" applyBorder="1" applyAlignment="1">
      <alignment readingOrder="1"/>
    </xf>
    <xf numFmtId="0" fontId="9" fillId="5" borderId="2" xfId="0" applyFont="1" applyFill="1" applyBorder="1" applyAlignment="1">
      <alignment horizontal="left" readingOrder="1"/>
    </xf>
    <xf numFmtId="0" fontId="12" fillId="5" borderId="2" xfId="0" applyFont="1" applyFill="1" applyBorder="1" applyAlignment="1">
      <alignment horizontal="left" readingOrder="1"/>
    </xf>
    <xf numFmtId="0" fontId="9" fillId="0" borderId="2" xfId="0" applyFont="1" applyBorder="1"/>
    <xf numFmtId="0" fontId="9" fillId="0" borderId="2" xfId="0" applyFont="1" applyBorder="1" applyAlignment="1">
      <alignment readingOrder="1"/>
    </xf>
    <xf numFmtId="0" fontId="9" fillId="0" borderId="2" xfId="0" applyFont="1" applyBorder="1" applyAlignment="1">
      <alignment horizontal="center"/>
    </xf>
    <xf numFmtId="0" fontId="9" fillId="0" borderId="0" xfId="0" applyFont="1" applyAlignment="1">
      <alignment readingOrder="1"/>
    </xf>
    <xf numFmtId="0" fontId="9" fillId="0" borderId="0" xfId="0" applyFont="1" applyAlignment="1">
      <alignment horizontal="center"/>
    </xf>
    <xf numFmtId="0" fontId="4" fillId="0" borderId="0" xfId="0" applyFont="1"/>
    <xf numFmtId="0" fontId="9" fillId="0" borderId="0" xfId="0" applyFont="1" applyAlignment="1">
      <alignment horizontal="left"/>
    </xf>
    <xf numFmtId="0" fontId="18" fillId="0" borderId="0" xfId="5" applyFont="1"/>
    <xf numFmtId="0" fontId="13" fillId="0" borderId="0" xfId="5" applyFont="1"/>
    <xf numFmtId="43" fontId="19" fillId="0" borderId="0" xfId="6" applyFont="1"/>
    <xf numFmtId="43" fontId="18" fillId="0" borderId="0" xfId="6" applyFont="1"/>
    <xf numFmtId="0" fontId="21" fillId="0" borderId="0" xfId="5" applyFont="1"/>
    <xf numFmtId="43" fontId="13" fillId="0" borderId="0" xfId="6" applyFont="1" applyBorder="1"/>
    <xf numFmtId="43" fontId="18" fillId="0" borderId="0" xfId="5" applyNumberFormat="1" applyFont="1"/>
    <xf numFmtId="43" fontId="19" fillId="0" borderId="0" xfId="7" applyFont="1"/>
    <xf numFmtId="0" fontId="23" fillId="2" borderId="0" xfId="5" applyFont="1" applyFill="1" applyAlignment="1">
      <alignment horizontal="center"/>
    </xf>
    <xf numFmtId="49" fontId="9" fillId="0" borderId="0" xfId="5" applyNumberFormat="1" applyFont="1" applyAlignment="1">
      <alignment horizontal="center"/>
    </xf>
    <xf numFmtId="43" fontId="13" fillId="0" borderId="0" xfId="5" applyNumberFormat="1" applyFont="1"/>
    <xf numFmtId="49" fontId="13" fillId="0" borderId="0" xfId="5" applyNumberFormat="1" applyFont="1"/>
    <xf numFmtId="0" fontId="18" fillId="0" borderId="0" xfId="6" applyNumberFormat="1" applyFont="1"/>
    <xf numFmtId="43" fontId="13" fillId="0" borderId="0" xfId="6" applyFont="1"/>
    <xf numFmtId="49" fontId="9" fillId="0" borderId="0" xfId="5" applyNumberFormat="1" applyFont="1"/>
    <xf numFmtId="0" fontId="9" fillId="0" borderId="0" xfId="5" applyFont="1"/>
    <xf numFmtId="0" fontId="13" fillId="0" borderId="0" xfId="5" applyFont="1" applyAlignment="1">
      <alignment horizontal="center"/>
    </xf>
    <xf numFmtId="0" fontId="24" fillId="0" borderId="0" xfId="5" applyFont="1"/>
    <xf numFmtId="43" fontId="18" fillId="0" borderId="0" xfId="6" applyFont="1" applyBorder="1"/>
    <xf numFmtId="0" fontId="2" fillId="0" borderId="0" xfId="2" applyFont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2" fillId="0" borderId="0" xfId="2" applyFont="1" applyAlignment="1">
      <alignment horizontal="center"/>
    </xf>
    <xf numFmtId="17" fontId="2" fillId="0" borderId="1" xfId="2" applyNumberFormat="1" applyFont="1" applyBorder="1" applyAlignment="1">
      <alignment horizontal="center"/>
    </xf>
    <xf numFmtId="0" fontId="2" fillId="0" borderId="1" xfId="2" applyFont="1" applyBorder="1" applyAlignment="1">
      <alignment horizontal="center"/>
    </xf>
    <xf numFmtId="0" fontId="9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readingOrder="1"/>
    </xf>
    <xf numFmtId="0" fontId="12" fillId="3" borderId="9" xfId="0" applyFont="1" applyFill="1" applyBorder="1" applyAlignment="1">
      <alignment horizontal="center" readingOrder="1"/>
    </xf>
    <xf numFmtId="0" fontId="17" fillId="0" borderId="0" xfId="5" applyFont="1" applyAlignment="1">
      <alignment horizontal="center"/>
    </xf>
    <xf numFmtId="43" fontId="25" fillId="0" borderId="0" xfId="6" applyFont="1"/>
    <xf numFmtId="43" fontId="25" fillId="0" borderId="0" xfId="7" applyFont="1"/>
    <xf numFmtId="43" fontId="26" fillId="0" borderId="10" xfId="6" applyFont="1" applyBorder="1"/>
    <xf numFmtId="0" fontId="25" fillId="0" borderId="0" xfId="5" applyFont="1"/>
    <xf numFmtId="43" fontId="25" fillId="0" borderId="0" xfId="1" applyFont="1"/>
    <xf numFmtId="43" fontId="13" fillId="6" borderId="0" xfId="5" applyNumberFormat="1" applyFont="1" applyFill="1"/>
    <xf numFmtId="43" fontId="13" fillId="6" borderId="0" xfId="6" applyFont="1" applyFill="1"/>
    <xf numFmtId="43" fontId="26" fillId="0" borderId="10" xfId="7" applyFont="1" applyBorder="1"/>
    <xf numFmtId="49" fontId="25" fillId="0" borderId="0" xfId="5" applyNumberFormat="1" applyFont="1"/>
    <xf numFmtId="17" fontId="2" fillId="0" borderId="0" xfId="2" applyNumberFormat="1" applyFont="1" applyAlignment="1">
      <alignment horizontal="center"/>
    </xf>
    <xf numFmtId="0" fontId="13" fillId="0" borderId="1" xfId="5" applyFont="1" applyBorder="1" applyAlignment="1">
      <alignment horizontal="center"/>
    </xf>
    <xf numFmtId="0" fontId="12" fillId="0" borderId="1" xfId="0" applyFont="1" applyBorder="1"/>
    <xf numFmtId="0" fontId="12" fillId="0" borderId="0" xfId="0" applyFont="1"/>
    <xf numFmtId="0" fontId="23" fillId="7" borderId="7" xfId="5" applyFont="1" applyFill="1" applyBorder="1" applyAlignment="1">
      <alignment horizontal="center" vertical="center"/>
    </xf>
    <xf numFmtId="0" fontId="23" fillId="7" borderId="8" xfId="5" applyFont="1" applyFill="1" applyBorder="1" applyAlignment="1">
      <alignment horizontal="center" vertical="center"/>
    </xf>
    <xf numFmtId="17" fontId="9" fillId="7" borderId="7" xfId="0" applyNumberFormat="1" applyFont="1" applyFill="1" applyBorder="1" applyAlignment="1">
      <alignment horizontal="center" vertical="center"/>
    </xf>
    <xf numFmtId="17" fontId="9" fillId="7" borderId="8" xfId="0" applyNumberFormat="1" applyFont="1" applyFill="1" applyBorder="1" applyAlignment="1">
      <alignment horizontal="center" vertical="center"/>
    </xf>
    <xf numFmtId="17" fontId="9" fillId="7" borderId="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7" fontId="9" fillId="7" borderId="2" xfId="0" applyNumberFormat="1" applyFont="1" applyFill="1" applyBorder="1" applyAlignment="1">
      <alignment horizontal="center" vertical="center"/>
    </xf>
    <xf numFmtId="49" fontId="27" fillId="0" borderId="2" xfId="2" applyNumberFormat="1" applyFont="1" applyBorder="1" applyAlignment="1" applyProtection="1">
      <alignment horizontal="center"/>
      <protection hidden="1"/>
    </xf>
    <xf numFmtId="49" fontId="28" fillId="0" borderId="2" xfId="2" applyNumberFormat="1" applyFont="1" applyBorder="1" applyAlignment="1" applyProtection="1">
      <alignment horizontal="center"/>
      <protection locked="0"/>
    </xf>
    <xf numFmtId="49" fontId="29" fillId="0" borderId="2" xfId="2" applyNumberFormat="1" applyFont="1" applyBorder="1" applyAlignment="1" applyProtection="1">
      <alignment horizontal="center"/>
      <protection hidden="1"/>
    </xf>
    <xf numFmtId="17" fontId="4" fillId="0" borderId="0" xfId="2" applyNumberFormat="1" applyFont="1" applyAlignment="1" applyProtection="1">
      <alignment horizontal="center"/>
      <protection hidden="1"/>
    </xf>
    <xf numFmtId="0" fontId="4" fillId="0" borderId="0" xfId="2" applyFont="1" applyAlignment="1" applyProtection="1">
      <alignment horizontal="center"/>
      <protection hidden="1"/>
    </xf>
    <xf numFmtId="49" fontId="4" fillId="0" borderId="0" xfId="2" applyNumberFormat="1" applyFont="1" applyAlignment="1" applyProtection="1">
      <alignment horizontal="center"/>
      <protection locked="0"/>
    </xf>
    <xf numFmtId="187" fontId="6" fillId="0" borderId="0" xfId="2" applyNumberFormat="1" applyFont="1" applyProtection="1">
      <protection locked="0"/>
    </xf>
    <xf numFmtId="0" fontId="30" fillId="0" borderId="0" xfId="3" applyFont="1"/>
    <xf numFmtId="49" fontId="28" fillId="0" borderId="2" xfId="2" applyNumberFormat="1" applyFont="1" applyBorder="1" applyAlignment="1" applyProtection="1">
      <alignment horizontal="center"/>
      <protection hidden="1"/>
    </xf>
    <xf numFmtId="0" fontId="28" fillId="0" borderId="2" xfId="2" applyFont="1" applyBorder="1" applyAlignment="1" applyProtection="1">
      <alignment horizontal="center"/>
      <protection hidden="1"/>
    </xf>
    <xf numFmtId="0" fontId="12" fillId="0" borderId="0" xfId="4" applyFont="1"/>
    <xf numFmtId="0" fontId="28" fillId="0" borderId="2" xfId="2" applyFont="1" applyBorder="1" applyAlignment="1" applyProtection="1">
      <alignment horizontal="center"/>
      <protection locked="0"/>
    </xf>
    <xf numFmtId="0" fontId="14" fillId="0" borderId="0" xfId="2" applyFont="1"/>
    <xf numFmtId="0" fontId="31" fillId="0" borderId="0" xfId="2" applyFont="1" applyAlignment="1">
      <alignment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 vertical="center" readingOrder="1"/>
    </xf>
    <xf numFmtId="0" fontId="9" fillId="0" borderId="8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3" fillId="0" borderId="7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8" fillId="0" borderId="2" xfId="0" applyFont="1" applyBorder="1" applyAlignment="1">
      <alignment vertical="center" readingOrder="1"/>
    </xf>
    <xf numFmtId="0" fontId="13" fillId="0" borderId="8" xfId="0" applyFont="1" applyBorder="1" applyAlignment="1">
      <alignment vertical="center"/>
    </xf>
    <xf numFmtId="0" fontId="24" fillId="0" borderId="2" xfId="0" applyFont="1" applyBorder="1" applyAlignment="1">
      <alignment vertical="center" readingOrder="1"/>
    </xf>
    <xf numFmtId="0" fontId="33" fillId="5" borderId="2" xfId="0" applyFont="1" applyFill="1" applyBorder="1" applyAlignment="1">
      <alignment horizontal="left" readingOrder="1"/>
    </xf>
    <xf numFmtId="0" fontId="13" fillId="0" borderId="8" xfId="0" applyFont="1" applyBorder="1"/>
    <xf numFmtId="0" fontId="9" fillId="0" borderId="7" xfId="0" applyFont="1" applyBorder="1" applyAlignment="1">
      <alignment vertical="center"/>
    </xf>
    <xf numFmtId="0" fontId="12" fillId="0" borderId="0" xfId="4" applyFont="1" applyAlignment="1">
      <alignment vertical="center"/>
    </xf>
    <xf numFmtId="0" fontId="33" fillId="0" borderId="2" xfId="0" applyFont="1" applyBorder="1" applyAlignment="1">
      <alignment readingOrder="1"/>
    </xf>
    <xf numFmtId="0" fontId="21" fillId="0" borderId="2" xfId="0" applyFont="1" applyBorder="1" applyAlignment="1">
      <alignment vertical="center" readingOrder="1"/>
    </xf>
    <xf numFmtId="0" fontId="9" fillId="0" borderId="2" xfId="0" applyFont="1" applyBorder="1" applyAlignment="1">
      <alignment vertical="center" readingOrder="1"/>
    </xf>
  </cellXfs>
  <cellStyles count="8">
    <cellStyle name="Comma 10 3" xfId="6" xr:uid="{C7247D6E-303B-4211-BE5C-004C130F39C3}"/>
    <cellStyle name="Comma 8" xfId="7" xr:uid="{DBD0E81F-577E-429B-AD29-96CC70E98018}"/>
    <cellStyle name="Normal 2 4" xfId="2" xr:uid="{1CD0EBEA-B33F-420B-9418-9236E8DA9D56}"/>
    <cellStyle name="Normal 30" xfId="4" xr:uid="{BA428135-9F37-4EEF-9E87-4FE113A14A55}"/>
    <cellStyle name="Normal 4" xfId="3" xr:uid="{42BC8343-79C4-48D3-AC0B-B343F3336317}"/>
    <cellStyle name="Normal 7" xfId="5" xr:uid="{ED908A8E-0848-429A-A48A-5A068C4CE555}"/>
    <cellStyle name="จุลภาค" xfId="1" builtinId="3"/>
    <cellStyle name="ปกติ" xfId="0" builtinId="0"/>
  </cellStyles>
  <dxfs count="40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2</xdr:row>
      <xdr:rowOff>38100</xdr:rowOff>
    </xdr:from>
    <xdr:to>
      <xdr:col>9</xdr:col>
      <xdr:colOff>1104900</xdr:colOff>
      <xdr:row>7</xdr:row>
      <xdr:rowOff>123825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4C0D6842-AB02-4B1F-AB4F-F8CC826398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762000"/>
          <a:ext cx="9648825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ount5\Documents%20and%20Settings\Computer\Desktop\&#3611;&#3619;&#3633;&#3610;&#3611;&#3619;&#3640;&#3591;&#3610;&#3633;&#3597;&#3594;&#3637;&#3585;&#3621;&#3640;&#3656;&#3617;&#3588;&#3621;&#3633;&#3591;\GFMIS%20(&#3585;&#3656;&#3629;&#3609;&#3611;&#3619;&#3633;&#3610;&#3611;&#3619;&#3640;&#3591;)\&#3591;&#3610;&#3607;&#3604;&#3621;&#3629;&#3591;&#3607;&#3637;&#3656;&#3605;&#3633;&#3604;&#3648;&#3614;&#3639;&#3656;&#3629;&#3626;&#3656;&#3591;&#3586;&#3657;&#3629;&#3617;&#3641;&#3621;\&#3591;&#3610;&#3607;&#3604;&#3621;&#3629;&#3591;&#3651;&#3627;&#3617;&#3656;(&#3619;&#3614;.)\&#3591;&#3610;&#3607;&#3604;&#3621;&#3629;&#3591;&#3607;&#3637;&#3656;&#3605;&#3633;&#3604;&#3648;&#3614;&#3639;&#3656;&#3629;&#3626;&#3656;&#3591;&#3586;&#3657;&#3629;&#3617;&#3641;&#3621;\&#3591;&#3610;&#3607;&#3604;&#3621;&#3629;&#3591;&#3607;&#3637;&#3656;&#3626;&#3656;&#3591;&#3586;&#3657;&#3629;&#3617;&#3641;&#3621;&#3607;&#3634;&#3591;&#3648;&#3623;&#3655;&#3610;&#3652;&#3595;&#3605;&#3660;\1&#3591;&#3610;&#3607;&#3604;&#3621;&#3629;&#359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4.143\&#3591;&#3634;&#3609;&#3607;&#3637;&#3656;&#3649;&#3594;&#3619;&#3660;\&#3591;&#3610;&#3607;&#3604;&#3621;&#3629;&#3591;&#3607;&#3637;&#3656;&#3605;&#3633;&#3604;&#3648;&#3614;&#3639;&#3656;&#3629;&#3626;&#3656;&#3591;&#3586;&#3657;&#3629;&#3617;&#3641;&#3621;\&#3591;&#3610;&#3607;&#3604;&#3621;&#3629;&#3591;&#3651;&#3627;&#3617;&#3656;(&#3619;&#3614;.)\&#3591;&#3610;&#3607;&#3604;&#3621;&#3629;&#3591;&#3607;&#3637;&#3656;&#3605;&#3633;&#3604;&#3648;&#3614;&#3639;&#3656;&#3629;&#3626;&#3656;&#3591;&#3586;&#3657;&#3629;&#3617;&#3641;&#3621;\&#3591;&#3610;&#3607;&#3604;&#3621;&#3629;&#3591;&#3607;&#3637;&#3656;&#3626;&#3656;&#3591;&#3586;&#3657;&#3629;&#3617;&#3641;&#3621;&#3607;&#3634;&#3591;&#3648;&#3623;&#3655;&#3610;&#3652;&#3595;&#3605;&#3660;\1&#3591;&#3610;&#3607;&#3604;&#3621;&#3629;&#359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.&#3585;&#3634;&#3619;&#3648;&#3591;&#3636;&#3609;&#3585;&#3634;&#3619;&#3588;&#3621;&#3633;&#3591;(&#3619;&#3614;.&#3594;&#3633;&#3618;&#3609;&#3634;&#3607;)/2.&#3623;&#3636;&#3648;&#3588;&#3619;&#3634;&#3632;&#3627;&#3660;&#3591;&#3610;&#3585;&#3634;&#3619;&#3648;&#3591;&#3636;&#3609;/&#3605;&#3634;&#3619;&#3634;&#3591;&#3623;&#3636;&#3648;&#3588;&#3619;&#3634;&#3632;&#3627;&#3660;%20&#3611;&#3637;%20&#3591;&#3611;&#3617;.2564/1.%20&#3623;&#3636;&#3585;&#3620;&#3605;%207%20&#3619;&#3632;&#3604;&#3633;&#3610;/&#3605;&#3634;&#3619;&#3634;&#3591;&#3623;&#3636;&#3585;&#3620;&#3605;%207%20&#3619;&#3632;&#3604;&#3633;&#3610;%20&#3611;&#3637;%206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รียงตามตัวอย่าง"/>
      <sheetName val="ตัดค่ารักษา"/>
      <sheetName val="sheet1"/>
      <sheetName val="sheet1 (2)"/>
      <sheetName val="Sheet2"/>
      <sheetName val="รับ-จ่าย"/>
    </sheetNames>
    <sheetDataSet>
      <sheetData sheetId="0"/>
      <sheetData sheetId="1"/>
      <sheetData sheetId="2">
        <row r="1">
          <cell r="A1" t="str">
            <v>รหัส</v>
          </cell>
          <cell r="B1" t="str">
            <v>บัญชี</v>
          </cell>
          <cell r="C1" t="str">
            <v>เดบิตเดือนนี้</v>
          </cell>
          <cell r="D1" t="str">
            <v>เครดิตเดือนนี้</v>
          </cell>
          <cell r="E1" t="str">
            <v>เดบิตสุทธิ</v>
          </cell>
          <cell r="F1" t="str">
            <v>เครดิตสุทธิ</v>
          </cell>
        </row>
        <row r="2">
          <cell r="A2" t="str">
            <v>1101010101.10100</v>
          </cell>
          <cell r="B2" t="str">
            <v>เงินสด</v>
          </cell>
          <cell r="C2">
            <v>3353332</v>
          </cell>
          <cell r="D2">
            <v>3353510</v>
          </cell>
          <cell r="E2">
            <v>41</v>
          </cell>
          <cell r="F2">
            <v>0</v>
          </cell>
        </row>
        <row r="3">
          <cell r="A3" t="str">
            <v>1101010104.10100</v>
          </cell>
          <cell r="B3" t="str">
            <v>เงินทดรองราชการ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</row>
        <row r="4">
          <cell r="A4" t="str">
            <v>1101010105.10100</v>
          </cell>
          <cell r="B4" t="str">
            <v>เงินจ่ายให้หน่วยงานย่อย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A5" t="str">
            <v>1101010106.10100</v>
          </cell>
          <cell r="B5" t="str">
            <v>เช็ค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</row>
        <row r="6">
          <cell r="A6" t="str">
            <v>1101020501.10101</v>
          </cell>
          <cell r="B6" t="str">
            <v>เงินฝากคลัง เลขที่     905</v>
          </cell>
          <cell r="C6">
            <v>0</v>
          </cell>
          <cell r="D6">
            <v>1070</v>
          </cell>
          <cell r="E6">
            <v>56021.8</v>
          </cell>
          <cell r="F6">
            <v>0</v>
          </cell>
        </row>
        <row r="7">
          <cell r="A7" t="str">
            <v>1101020501.10102</v>
          </cell>
          <cell r="B7" t="str">
            <v>เงินฝากคลัง เลขที่     910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</row>
        <row r="8">
          <cell r="A8" t="str">
            <v>1101020603.10100</v>
          </cell>
          <cell r="B8" t="str">
            <v>กระแสรายวัน เลขที่ 106-6-01135-4</v>
          </cell>
          <cell r="C8">
            <v>14345462.800000001</v>
          </cell>
          <cell r="D8">
            <v>19276068.800000001</v>
          </cell>
          <cell r="E8">
            <v>58964</v>
          </cell>
          <cell r="F8">
            <v>0</v>
          </cell>
        </row>
        <row r="9">
          <cell r="A9" t="str">
            <v>1101020604.10100</v>
          </cell>
          <cell r="B9" t="str">
            <v>กระแสรายวัน เลขที่ 106-6-03117-7</v>
          </cell>
          <cell r="C9">
            <v>20001070</v>
          </cell>
          <cell r="D9">
            <v>18904324.879999999</v>
          </cell>
          <cell r="E9">
            <v>857692.99000000209</v>
          </cell>
          <cell r="F9">
            <v>0</v>
          </cell>
        </row>
        <row r="10">
          <cell r="A10" t="str">
            <v>1101030101.10100</v>
          </cell>
          <cell r="B10" t="str">
            <v>เงินฝากธนาคาร-นอกงบประมาณ กระแสรายวัน เลขที่ 106-6-03790-6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A11" t="str">
            <v>1101030102.10101</v>
          </cell>
          <cell r="B11" t="str">
            <v>เงินฝากธนาคาร-นอกงบประมาณ ออมทรัพย์ เลขที่ 106-1-01439-8</v>
          </cell>
          <cell r="C11">
            <v>15269825.4</v>
          </cell>
          <cell r="D11">
            <v>10000000</v>
          </cell>
          <cell r="E11">
            <v>15530372.079999998</v>
          </cell>
          <cell r="F11">
            <v>0</v>
          </cell>
        </row>
        <row r="12">
          <cell r="A12" t="str">
            <v>1101030102.10102</v>
          </cell>
          <cell r="B12" t="str">
            <v>เงินฝากธนาคาร-นอกงบประมาณ ออมทรัพย์ เลขที่ 017-2-23437-6</v>
          </cell>
          <cell r="C12">
            <v>6112544.0199999996</v>
          </cell>
          <cell r="D12">
            <v>10790145.76</v>
          </cell>
          <cell r="E12">
            <v>18605782.130000003</v>
          </cell>
          <cell r="F12">
            <v>0</v>
          </cell>
        </row>
        <row r="13">
          <cell r="A13" t="str">
            <v>1101030102.10103</v>
          </cell>
          <cell r="B13" t="str">
            <v>เงินฝากธนาคาร-นอกงบประมาณ ออมทรัพย์ เลขที่ 106-1-40844-2</v>
          </cell>
          <cell r="C13">
            <v>13194</v>
          </cell>
          <cell r="D13">
            <v>11928</v>
          </cell>
          <cell r="E13">
            <v>2959099.31</v>
          </cell>
          <cell r="F13">
            <v>0</v>
          </cell>
        </row>
        <row r="14">
          <cell r="A14" t="str">
            <v>1101030102.10104</v>
          </cell>
          <cell r="B14" t="str">
            <v>เงินฝากธนาคาร-นอกงบประมาณ ออมทรัพย์ เลขที่ 106-0-09863-6</v>
          </cell>
          <cell r="C14">
            <v>0</v>
          </cell>
          <cell r="D14">
            <v>0</v>
          </cell>
          <cell r="E14">
            <v>66031.070000000007</v>
          </cell>
          <cell r="F14">
            <v>0</v>
          </cell>
        </row>
        <row r="15">
          <cell r="A15" t="str">
            <v>1101030102.10105</v>
          </cell>
          <cell r="B15" t="str">
            <v>เงินฝากธนาคาร-นอกงบประมาณ ออมทรัพย์ เลขที่ 106-1-43331-5</v>
          </cell>
          <cell r="C15">
            <v>0</v>
          </cell>
          <cell r="D15">
            <v>0</v>
          </cell>
          <cell r="E15">
            <v>1004174.9</v>
          </cell>
          <cell r="F15">
            <v>0</v>
          </cell>
        </row>
        <row r="16">
          <cell r="A16" t="str">
            <v>1101030102.10106</v>
          </cell>
          <cell r="B16" t="str">
            <v>เงินฝากธนาคาร-นอกงบประมาณ ออมทรัพย์ เลขที่ 106-1-78268-9</v>
          </cell>
          <cell r="C16">
            <v>0</v>
          </cell>
          <cell r="D16">
            <v>221807</v>
          </cell>
          <cell r="E16">
            <v>1204700.05</v>
          </cell>
          <cell r="F16">
            <v>0</v>
          </cell>
        </row>
        <row r="17">
          <cell r="A17" t="str">
            <v>1101030102.10107</v>
          </cell>
          <cell r="B17" t="str">
            <v>เงินฝากธนาคาร-นอกงบประมาณ ออมทรัพย์ เลขที่ 106-1-40845-0</v>
          </cell>
          <cell r="C17">
            <v>2800</v>
          </cell>
          <cell r="D17">
            <v>0</v>
          </cell>
          <cell r="E17">
            <v>298226.67</v>
          </cell>
          <cell r="F17">
            <v>0</v>
          </cell>
        </row>
        <row r="18">
          <cell r="A18" t="str">
            <v>1101030102.10108</v>
          </cell>
          <cell r="B18" t="str">
            <v>เงินฝากธนาคาร-นอกงบประมาณ ออมทรัพย์ เลขที่ 106-1-68951-4</v>
          </cell>
          <cell r="C18">
            <v>0</v>
          </cell>
          <cell r="D18">
            <v>0</v>
          </cell>
          <cell r="E18">
            <v>372519.89</v>
          </cell>
          <cell r="F18">
            <v>0</v>
          </cell>
        </row>
        <row r="19">
          <cell r="A19" t="str">
            <v>1101030102.10109</v>
          </cell>
          <cell r="B19" t="str">
            <v>เงินฝากธนาคาร-นอกงบประมาณ ออมทรัพย์ เลขที่ 106-1-50424-7</v>
          </cell>
          <cell r="C19">
            <v>0</v>
          </cell>
          <cell r="D19">
            <v>0</v>
          </cell>
          <cell r="E19">
            <v>755761.93</v>
          </cell>
          <cell r="F19">
            <v>0</v>
          </cell>
        </row>
        <row r="20">
          <cell r="A20" t="str">
            <v>1101030102.10110</v>
          </cell>
          <cell r="B20" t="str">
            <v>เงินฝากธนาคาร-นอกงบประมาณ ออมทรัพย์ เลขที่ 106-1-10859-7</v>
          </cell>
          <cell r="C20">
            <v>0</v>
          </cell>
          <cell r="D20">
            <v>0</v>
          </cell>
          <cell r="E20">
            <v>367.22</v>
          </cell>
          <cell r="F20">
            <v>0</v>
          </cell>
        </row>
        <row r="21">
          <cell r="A21" t="str">
            <v>1101030102.10111</v>
          </cell>
          <cell r="B21" t="str">
            <v>เงินฝากธนาคาร-นอกงบประมาณ ออมทรัพย์ เลขที่ 106-1-43465-6</v>
          </cell>
          <cell r="C21">
            <v>0</v>
          </cell>
          <cell r="D21">
            <v>0</v>
          </cell>
          <cell r="E21">
            <v>208456.28</v>
          </cell>
          <cell r="F21">
            <v>0</v>
          </cell>
        </row>
        <row r="22">
          <cell r="A22" t="str">
            <v>1101030102.10112</v>
          </cell>
          <cell r="B22" t="str">
            <v>เงินฝากธนาคาร-นอกงบประมาณ ออมทรัพย์ เลขที่ 106-1-79607-8</v>
          </cell>
          <cell r="C22">
            <v>0</v>
          </cell>
          <cell r="D22">
            <v>0</v>
          </cell>
          <cell r="E22">
            <v>232116.23</v>
          </cell>
          <cell r="F22">
            <v>0</v>
          </cell>
        </row>
        <row r="23">
          <cell r="A23" t="str">
            <v>1101030102.10113</v>
          </cell>
          <cell r="B23" t="str">
            <v>เงินฝากธนาคาร-นอกงบประมาณ ออมทรัพย์ เลขที่ 106-1-74615-1</v>
          </cell>
          <cell r="C23">
            <v>20000</v>
          </cell>
          <cell r="D23">
            <v>0</v>
          </cell>
          <cell r="E23">
            <v>79240.759999999995</v>
          </cell>
          <cell r="F23">
            <v>0</v>
          </cell>
        </row>
        <row r="24">
          <cell r="A24" t="str">
            <v>1101030102.10114</v>
          </cell>
          <cell r="B24" t="str">
            <v>เงินฝากธนาคาร-นอกงบประมาณ ออมทรัพย์ เลขที่ 106-1-84619-9</v>
          </cell>
          <cell r="C24">
            <v>0</v>
          </cell>
          <cell r="D24">
            <v>0</v>
          </cell>
          <cell r="E24">
            <v>17874.68</v>
          </cell>
          <cell r="F24">
            <v>0</v>
          </cell>
        </row>
        <row r="25">
          <cell r="A25" t="str">
            <v>1101030102.10115</v>
          </cell>
          <cell r="B25" t="str">
            <v>เงินฝากธนาคาร-นอกงบประมาณ ออมทรัพย์ เลขที่ 017-2-17483-9</v>
          </cell>
          <cell r="C25">
            <v>0</v>
          </cell>
          <cell r="D25">
            <v>0</v>
          </cell>
          <cell r="E25">
            <v>57219.61</v>
          </cell>
          <cell r="F25">
            <v>0</v>
          </cell>
        </row>
        <row r="26">
          <cell r="A26" t="str">
            <v>1101030102.10116</v>
          </cell>
          <cell r="B26" t="str">
            <v>เงินฝากธนาคาร-นอกงบประมาณ ออมทรัพย์ เลขที่ 615-2-03155-5</v>
          </cell>
          <cell r="C26">
            <v>0</v>
          </cell>
          <cell r="D26">
            <v>0</v>
          </cell>
          <cell r="E26">
            <v>285657.06</v>
          </cell>
          <cell r="F26">
            <v>0</v>
          </cell>
        </row>
        <row r="27">
          <cell r="A27" t="str">
            <v>1102010101.10100</v>
          </cell>
          <cell r="B27" t="str">
            <v>ลูกหนี้เงินยืม-ในงบประมาณ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 t="str">
            <v>1102010102.10100</v>
          </cell>
          <cell r="B28" t="str">
            <v>ลูกหนี้เงินยืม-เงินบำรุง</v>
          </cell>
          <cell r="C28">
            <v>127620</v>
          </cell>
          <cell r="D28">
            <v>149221</v>
          </cell>
          <cell r="E28">
            <v>386546</v>
          </cell>
          <cell r="F28">
            <v>0</v>
          </cell>
        </row>
        <row r="29">
          <cell r="A29" t="str">
            <v>1102010102.20100</v>
          </cell>
          <cell r="B29" t="str">
            <v>ลูกหนี้เงินยืม-เงินประกันสุขภาพถ้วนหน้า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A30" t="str">
            <v>1102010102.30100</v>
          </cell>
          <cell r="B30" t="str">
            <v>ลูกหนี้เงินยืม-เงินกองทุนประกันสังคม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A31" t="str">
            <v>1102010102.50100</v>
          </cell>
          <cell r="B31" t="str">
            <v>ลูกหนี้เงินยืม-เงินกองทุนแรงงานต่างด้าว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>1102050101.10100</v>
          </cell>
          <cell r="B32" t="str">
            <v>ลูกหนี้ค่ารักษา-เบิกต้นสังกัด</v>
          </cell>
          <cell r="C32">
            <v>1768920</v>
          </cell>
          <cell r="D32">
            <v>62354</v>
          </cell>
          <cell r="E32">
            <v>3967286</v>
          </cell>
          <cell r="F32">
            <v>0</v>
          </cell>
        </row>
        <row r="33">
          <cell r="A33" t="str">
            <v>1102050101.10200</v>
          </cell>
          <cell r="B33" t="str">
            <v>ลูกหนี้ค่าสิ่งส่งตรวจหน่วยงานภาครัฐ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A34" t="str">
            <v>1102050101.10300</v>
          </cell>
          <cell r="B34" t="str">
            <v>ลูกหนี้ค่าตรวจสุขภาพหน่วยงานภาครัฐ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1102050101.10400</v>
          </cell>
          <cell r="B35" t="str">
            <v>ลูกหนี้ค่าวัสดุ/อุปกรณ์/น้ำยา หน่วยงานภาครัฐ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6">
          <cell r="A36" t="str">
            <v>1102050101.10500</v>
          </cell>
          <cell r="B36" t="str">
            <v>ลูกหนี้ค่าสินค้า หน่วยงานภาครัฐ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 t="str">
            <v>1102050101.10600</v>
          </cell>
          <cell r="B37" t="str">
            <v>ลูกหนี้ค่ารักษา-หน่วยงานภาครัฐอื่น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A38" t="str">
            <v>1102050101.20100</v>
          </cell>
          <cell r="B38" t="str">
            <v>ลูกหนี้ค่ารักษา OPD-UC ใน CUP</v>
          </cell>
          <cell r="C38">
            <v>1678468</v>
          </cell>
          <cell r="D38">
            <v>1160693.44</v>
          </cell>
          <cell r="E38">
            <v>9247361.5600000005</v>
          </cell>
          <cell r="F38">
            <v>0</v>
          </cell>
        </row>
        <row r="39">
          <cell r="A39" t="str">
            <v>1102050101.20200</v>
          </cell>
          <cell r="B39" t="str">
            <v>ลูกหนี้ค่ารักษา IPD-UC ใน CUP</v>
          </cell>
          <cell r="C39">
            <v>1238947.68</v>
          </cell>
          <cell r="D39">
            <v>2238947.6800000002</v>
          </cell>
          <cell r="E39">
            <v>5396362</v>
          </cell>
          <cell r="F39">
            <v>0</v>
          </cell>
        </row>
        <row r="40">
          <cell r="A40" t="str">
            <v>1102050101.20300</v>
          </cell>
          <cell r="B40" t="str">
            <v>ลูกหนี้ค่ารักษา OPD-UC นอก CUP (ในจังหวัด)</v>
          </cell>
          <cell r="C40">
            <v>1374271</v>
          </cell>
          <cell r="D40">
            <v>29050</v>
          </cell>
          <cell r="E40">
            <v>6604122</v>
          </cell>
          <cell r="F40">
            <v>0</v>
          </cell>
        </row>
        <row r="41">
          <cell r="A41" t="str">
            <v>1102050101.20400</v>
          </cell>
          <cell r="B41" t="str">
            <v>ลูกหนี้ค่ารักษา IPD-UC นอก CUP (ในจังหวัด)</v>
          </cell>
          <cell r="C41">
            <v>31921.43</v>
          </cell>
          <cell r="D41">
            <v>31921.43</v>
          </cell>
          <cell r="E41">
            <v>18398979</v>
          </cell>
          <cell r="F41">
            <v>0</v>
          </cell>
        </row>
        <row r="42">
          <cell r="A42" t="str">
            <v>1102050101.20500</v>
          </cell>
          <cell r="B42" t="str">
            <v>ลูกหนี้ค่ารักษา OPD-UC นอก CUP (ต่างจังหวัด)</v>
          </cell>
          <cell r="C42">
            <v>275</v>
          </cell>
          <cell r="D42">
            <v>275</v>
          </cell>
          <cell r="E42">
            <v>1130</v>
          </cell>
          <cell r="F42">
            <v>0</v>
          </cell>
        </row>
        <row r="43">
          <cell r="A43" t="str">
            <v>1102050101.20600</v>
          </cell>
          <cell r="B43" t="str">
            <v>ลูกหนี้ค่ารักษา IPD-UC นอก CUP (ต่างจังหวัด)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A44" t="str">
            <v>1102050101.20700</v>
          </cell>
          <cell r="B44" t="str">
            <v>ลูกหนี้ค่ารักษา OPD-UC ต่างสังกัด สป.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5">
          <cell r="A45" t="str">
            <v>1102050101.20800</v>
          </cell>
          <cell r="B45" t="str">
            <v>ลูกหนี้ค่ารักษา IPD-UC ต่างสังกัด สป.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</row>
        <row r="46">
          <cell r="A46" t="str">
            <v>1102050101.20900</v>
          </cell>
          <cell r="B46" t="str">
            <v>ลูกหนี้ค่ารักษา UC-ค่าใช้จ่ายสูง/อุบัติเหตุ/ฉุกเฉิน OPD</v>
          </cell>
          <cell r="C46">
            <v>46005.15</v>
          </cell>
          <cell r="D46">
            <v>61132.15</v>
          </cell>
          <cell r="E46">
            <v>275627</v>
          </cell>
          <cell r="F46">
            <v>0</v>
          </cell>
        </row>
        <row r="47">
          <cell r="A47" t="str">
            <v>1102050101.21000</v>
          </cell>
          <cell r="B47" t="str">
            <v>ลูกหนี้ค่ารักษา UC-ค่าใช้จ่ายสูง/อุบัติเหตุ/ฉุกเฉิน IPD</v>
          </cell>
          <cell r="C47">
            <v>4755899.13</v>
          </cell>
          <cell r="D47">
            <v>1778302.9</v>
          </cell>
          <cell r="E47">
            <v>8907519.2299999986</v>
          </cell>
          <cell r="F47">
            <v>0</v>
          </cell>
        </row>
        <row r="48">
          <cell r="A48" t="str">
            <v>1102050101.21100</v>
          </cell>
          <cell r="B48" t="str">
            <v>ลูกหนี้ค่ารักษา UC-เฉพาะโรค (Disease Management)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</row>
        <row r="49">
          <cell r="A49" t="str">
            <v>1102050101.21200</v>
          </cell>
          <cell r="B49" t="str">
            <v>ลูกหนี้ค่ารักษา OPD-UC ปีก่อน</v>
          </cell>
          <cell r="C49">
            <v>0</v>
          </cell>
          <cell r="D49">
            <v>58431</v>
          </cell>
          <cell r="E49">
            <v>45126</v>
          </cell>
          <cell r="F49">
            <v>0</v>
          </cell>
        </row>
        <row r="50">
          <cell r="A50" t="str">
            <v>1102050101.21300</v>
          </cell>
          <cell r="B50" t="str">
            <v>ลูกหนี้ค่ารักษา IPD-UC ปีก่อน</v>
          </cell>
          <cell r="C50">
            <v>0</v>
          </cell>
          <cell r="D50">
            <v>1030660.82</v>
          </cell>
          <cell r="E50">
            <v>10067114.279999999</v>
          </cell>
          <cell r="F50">
            <v>0</v>
          </cell>
        </row>
        <row r="51">
          <cell r="A51" t="str">
            <v>1102050101.30100</v>
          </cell>
          <cell r="B51" t="str">
            <v>ลูกหนี้ค่ารักษาประกันสังคม OPD-เครือข่าย</v>
          </cell>
          <cell r="C51">
            <v>368276</v>
          </cell>
          <cell r="D51">
            <v>0</v>
          </cell>
          <cell r="E51">
            <v>2255211</v>
          </cell>
          <cell r="F51">
            <v>0</v>
          </cell>
        </row>
        <row r="52">
          <cell r="A52" t="str">
            <v>1102050101.30200</v>
          </cell>
          <cell r="B52" t="str">
            <v>ลูกหนี้ค่ารักษาประกันสังคม IPD-เครือข่าย</v>
          </cell>
          <cell r="C52">
            <v>484501</v>
          </cell>
          <cell r="D52">
            <v>0</v>
          </cell>
          <cell r="E52">
            <v>4229181</v>
          </cell>
          <cell r="F52">
            <v>0</v>
          </cell>
        </row>
        <row r="53">
          <cell r="A53" t="str">
            <v>1102050101.30300</v>
          </cell>
          <cell r="B53" t="str">
            <v>ลูกหนี้ค่ารักษาประกันสังคม OPD-นอกเครือข่าย</v>
          </cell>
          <cell r="C53">
            <v>3181</v>
          </cell>
          <cell r="D53">
            <v>44610</v>
          </cell>
          <cell r="E53">
            <v>33766</v>
          </cell>
          <cell r="F53">
            <v>0</v>
          </cell>
        </row>
        <row r="54">
          <cell r="A54" t="str">
            <v>1102050101.30400</v>
          </cell>
          <cell r="B54" t="str">
            <v>ลูกหนี้ค่ารักษาประกันสังคม IPD-นอกเครือข่าย</v>
          </cell>
          <cell r="C54">
            <v>30025</v>
          </cell>
          <cell r="D54">
            <v>0</v>
          </cell>
          <cell r="E54">
            <v>1580120</v>
          </cell>
          <cell r="F54">
            <v>0</v>
          </cell>
        </row>
        <row r="55">
          <cell r="A55" t="str">
            <v>1102050101.30500</v>
          </cell>
          <cell r="B55" t="str">
            <v>ลูกหนี้ค่ารักษาประกันสังคม OPD-ต่างสังกัด สป.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A56" t="str">
            <v>1102050101.30600</v>
          </cell>
          <cell r="B56" t="str">
            <v>ลูกหนี้ค่ารักษาประกันสังคม IPD-ต่างสังกัด สป.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7">
          <cell r="A57" t="str">
            <v>1102050101.30700</v>
          </cell>
          <cell r="B57" t="str">
            <v>ลูกหนี้ค่ารักษาประกันสังคม-กองทุนทดแทน</v>
          </cell>
          <cell r="C57">
            <v>16613</v>
          </cell>
          <cell r="D57">
            <v>0</v>
          </cell>
          <cell r="E57">
            <v>464762.4</v>
          </cell>
          <cell r="F57">
            <v>0</v>
          </cell>
        </row>
        <row r="58">
          <cell r="A58" t="str">
            <v>1102050101.30800</v>
          </cell>
          <cell r="B58" t="str">
            <v>ลูกหนี้ค่ารักษาประกันสังคม 72 ชั่วโมงแรก</v>
          </cell>
          <cell r="C58">
            <v>130885</v>
          </cell>
          <cell r="D58">
            <v>0</v>
          </cell>
          <cell r="E58">
            <v>202679</v>
          </cell>
          <cell r="F58">
            <v>0</v>
          </cell>
        </row>
        <row r="59">
          <cell r="A59" t="str">
            <v>1102050101.30900</v>
          </cell>
          <cell r="B59" t="str">
            <v>ลูกหนี้ค่ารักษาประกันสังคม-ค่าใช้จ่ายสูง/อุบัติเหตุ/ฉุกเฉิน OPD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</row>
        <row r="60">
          <cell r="A60" t="str">
            <v>1102050101.31000</v>
          </cell>
          <cell r="B60" t="str">
            <v>ลูกหนี้ค่ารักษาประกันสังคม-ค่าใช้จ่ายสูง/อุบัติเหตุ/ฉุกเฉิน IPD</v>
          </cell>
          <cell r="C60">
            <v>75160</v>
          </cell>
          <cell r="D60">
            <v>13194</v>
          </cell>
          <cell r="E60">
            <v>411463</v>
          </cell>
          <cell r="F60">
            <v>0</v>
          </cell>
        </row>
        <row r="61">
          <cell r="A61" t="str">
            <v>1102050101.40100</v>
          </cell>
          <cell r="B61" t="str">
            <v>ลูกหนี้ค่ารักษา-เบิกคลัง OPD</v>
          </cell>
          <cell r="C61">
            <v>11240453</v>
          </cell>
          <cell r="D61">
            <v>11240453</v>
          </cell>
          <cell r="E61">
            <v>0</v>
          </cell>
          <cell r="F61">
            <v>0</v>
          </cell>
        </row>
        <row r="62">
          <cell r="A62" t="str">
            <v>1102050101.40200</v>
          </cell>
          <cell r="B62" t="str">
            <v>ลูกหนี้ค่ารักษา-เบิกคลัง IPD</v>
          </cell>
          <cell r="C62">
            <v>0</v>
          </cell>
          <cell r="D62">
            <v>0</v>
          </cell>
          <cell r="E62">
            <v>8239263</v>
          </cell>
          <cell r="F62">
            <v>0</v>
          </cell>
        </row>
        <row r="63">
          <cell r="A63" t="str">
            <v>1102050101.50100</v>
          </cell>
          <cell r="B63" t="str">
            <v>ลูกหนี้ค่ารักษา-แรงงานต่างด้าว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A64" t="str">
            <v>1102050102.10100</v>
          </cell>
          <cell r="B64" t="str">
            <v>ลูกหนี้ค่ารักษา-ชำระเงิน</v>
          </cell>
          <cell r="C64">
            <v>0</v>
          </cell>
          <cell r="D64">
            <v>5096</v>
          </cell>
          <cell r="E64">
            <v>11010</v>
          </cell>
          <cell r="F64">
            <v>0</v>
          </cell>
        </row>
        <row r="65">
          <cell r="A65" t="str">
            <v>1102050102.10200</v>
          </cell>
          <cell r="B65" t="str">
            <v>ลูกหนี้ค่าสิ่งส่งตรวจบุคคลภายนอก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</row>
        <row r="66">
          <cell r="A66" t="str">
            <v>1102050102.10300</v>
          </cell>
          <cell r="B66" t="str">
            <v>ลูกหนี้ค่าตรวจสุขภาพบุคคลภายนอก</v>
          </cell>
          <cell r="C66">
            <v>0</v>
          </cell>
          <cell r="D66">
            <v>13140</v>
          </cell>
          <cell r="E66">
            <v>167360</v>
          </cell>
          <cell r="F66">
            <v>0</v>
          </cell>
        </row>
        <row r="67">
          <cell r="A67" t="str">
            <v>1102050102.10400</v>
          </cell>
          <cell r="B67" t="str">
            <v>ลูกหนี้ค่าวัสดุ/อุปกรณ์/น้ำยา บุคคลภายนอก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A68" t="str">
            <v>1102050102.10500</v>
          </cell>
          <cell r="B68" t="str">
            <v>ลูกหนี้ค่าสินค้า บุคคลภายนอก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 t="str">
            <v>1102050102.60100</v>
          </cell>
          <cell r="B69" t="str">
            <v>ลูกหนี้ค่ารักษา-พรบ.รถ</v>
          </cell>
          <cell r="C69">
            <v>862836</v>
          </cell>
          <cell r="D69">
            <v>726594</v>
          </cell>
          <cell r="E69">
            <v>5458049.4000000004</v>
          </cell>
          <cell r="F69">
            <v>0</v>
          </cell>
        </row>
        <row r="70">
          <cell r="A70" t="str">
            <v>1102050110.10100</v>
          </cell>
          <cell r="B70" t="str">
            <v>ดอกเบี้ยค้างรับ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A71" t="str">
            <v>1102050115.10100</v>
          </cell>
          <cell r="B71" t="str">
            <v>เงินปันผลค้างรับ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A72" t="str">
            <v>1102050123.10100</v>
          </cell>
          <cell r="B72" t="str">
            <v xml:space="preserve"> ค่าเผื่อหนี้สงสัยจะสูญ-ลูกหนี้ค่ารักษา-เบิกต้นสังกัด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A73" t="str">
            <v>1102050123.10200</v>
          </cell>
          <cell r="B73" t="str">
            <v>ค่าเผื่อหนี้สงสัยจะสูญ-ลูกหนี้ค่ารักษา-ชำระเงิน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A74" t="str">
            <v>1102050123.10300</v>
          </cell>
          <cell r="B74" t="str">
            <v>ค่าเผื่อหนี้สงสัยจะสูญ-ลูกหนี้ค่าสิ่งส่งตรวจ หน่วยงานภาครัฐ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A75" t="str">
            <v>1102050123.10400</v>
          </cell>
          <cell r="B75" t="str">
            <v>ค่าเผื่อหนี้สงสัยจะสูญ-ลูกหนี้ค่าตรวจสุขภาพ หน่วยงานภาครัฐ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A76" t="str">
            <v>1102050123.10500</v>
          </cell>
          <cell r="B76" t="str">
            <v>ค่าเผื่อหนี้สงสัยจะสูญ-ลูกหนี้ค่าวัสดุ/อุปกรณ์/น้ำยา หน่วยงานภาครัฐ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A77" t="str">
            <v>1102050123.10600</v>
          </cell>
          <cell r="B77" t="str">
            <v>ค่าเผื่อหนี้สงสัยจะสูญ-ลูกหนี้ค่าสินค้า หน่วยงานภาครัฐ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A78" t="str">
            <v>1102050123.10700</v>
          </cell>
          <cell r="B78" t="str">
            <v>ค่าเผื่อหนี้สงสัยจะสูญ-ลูกหนี้ค่ารักษา หน่วยงานภาครัฐอื่น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</row>
        <row r="79">
          <cell r="A79" t="str">
            <v>1102050123.10800</v>
          </cell>
          <cell r="B79" t="str">
            <v>ค่าเผื่อหนี้สงสัยจะสูญ-ลูกหนี้ค่าสิ่งส่งตรวจ บุคคลภายนอก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A80" t="str">
            <v>1102050123.10900</v>
          </cell>
          <cell r="B80" t="str">
            <v>ค่าเผื่อหนี้สงสัยจะสูญ-ลูกหนี้ค่าตรวจสุขภาพ บุคคลภายนอก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A81" t="str">
            <v>1102050123.11000</v>
          </cell>
          <cell r="B81" t="str">
            <v>ค่าเผื่อหนี้สงสัยจะสูญ-ลูกหนี้ค่าวัสดุ/อุปกรณ์/น้ำยา บุคคลภายนอก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A82" t="str">
            <v>1102050123.11100</v>
          </cell>
          <cell r="B82" t="str">
            <v>ค่าเผื่อหนี้สงสัยจะสูญ-ลูกหนี้ค่าสินค้า บุคคลภายนอก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</row>
        <row r="83">
          <cell r="A83" t="str">
            <v>1102050123.20100</v>
          </cell>
          <cell r="B83" t="str">
            <v>ค่าเผื่อหนี้สงสัยจะสูญ-ลูกหนี้ค่ารักษา OPD-UC ใน CUP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A84" t="str">
            <v>1102050123.20200</v>
          </cell>
          <cell r="B84" t="str">
            <v>ค่าเผื่อหนี้สงสัยจะสูญ-ลูกหนี้ค่ารักษา IPD-UC ใน CUP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</row>
        <row r="85">
          <cell r="A85" t="str">
            <v>1102050123.20300</v>
          </cell>
          <cell r="B85" t="str">
            <v>ค่าเผื่อหนี้สงสัยจะสูญ-ลูกหนี้ค่ารักษา OPD-UC นอก CUP ในจังหวัด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A86" t="str">
            <v>1102050123.20400</v>
          </cell>
          <cell r="B86" t="str">
            <v>ค่าเผื่อหนี้สงสัยจะสูญ-ลูกหนี้ค่ารักษา IPD-UC นอก CUP ในจังหวัด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A87" t="str">
            <v>1102050123.20500</v>
          </cell>
          <cell r="B87" t="str">
            <v>ค่าเผื่อหนี้สงสัยจะสูญ-ลูกหนี้ค่ารักษา OPD-UC นอก CUP (ต่างจังหวัด)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</row>
        <row r="88">
          <cell r="A88" t="str">
            <v>1102050123.20600</v>
          </cell>
          <cell r="B88" t="str">
            <v>ค่าเผื่อหนี้สงสัยจะสูญ-ลูกหนี้ค่ารักษา IPD-UC นอก CUP (ต่างจังหวัด)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</row>
        <row r="89">
          <cell r="A89" t="str">
            <v>1102050123.20700</v>
          </cell>
          <cell r="B89" t="str">
            <v>ค่าเผื่อหนี้สงสัยจะสูญ-ลูกหนี้ค่ารักษา OPD-UC ต่างสังกัด สป.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</row>
        <row r="90">
          <cell r="A90" t="str">
            <v>1102050123.20800</v>
          </cell>
          <cell r="B90" t="str">
            <v>ค่าเผื่อหนี้สงสัยจะสูญ-ลูกหนี้ค่ารักษา IPD-UC ต่างสังกัด สป.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A91" t="str">
            <v>1102050123.20900</v>
          </cell>
          <cell r="B91" t="str">
            <v>ค่าเผื่อหนี้สงสัยจะสูญ-ลูกหนี้ค่ารักษา UC-ค่าใช้จ่ายสูง/อุบัติเหตุ/ฉุกเฉิน OPD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</row>
        <row r="92">
          <cell r="A92" t="str">
            <v>1102050123.21000</v>
          </cell>
          <cell r="B92" t="str">
            <v>ค่าเผื่อหนี้สงสัยจะสูญ-ลูกหนี้ค่ารักษา UC-ค่าใช้จ่ายสูง/อุบัติเหตุ/ฉุกเฉิน IPD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A93" t="str">
            <v>1102050123.21100</v>
          </cell>
          <cell r="B93" t="str">
            <v>ค่าเผื่อหนี้สงสัยจะสูญ-ลูกหนี้ค่ารักษา UC-เฉพาะโรค (Disease Management)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A94" t="str">
            <v>1102050123.21200</v>
          </cell>
          <cell r="B94" t="str">
            <v>ค่าเผื่อหนี้สงสัยจะสูญ-ลูกหนี้ค่ารักษา OPD UC ปีก่อน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</row>
        <row r="95">
          <cell r="A95" t="str">
            <v>1102050123.21300</v>
          </cell>
          <cell r="B95" t="str">
            <v>ค่าเผื่อหนี้สงสัยจะสูญ-ลูกหนี้ค่ารักษา IPD UC ปีก่อน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</row>
      </sheetData>
      <sheetData sheetId="3"/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รียงตามตัวอย่าง"/>
      <sheetName val="ตัดค่ารักษา"/>
      <sheetName val="sheet1"/>
      <sheetName val="sheet1 (2)"/>
      <sheetName val="Sheet2"/>
    </sheetNames>
    <sheetDataSet>
      <sheetData sheetId="0"/>
      <sheetData sheetId="1"/>
      <sheetData sheetId="2">
        <row r="1">
          <cell r="A1" t="str">
            <v>รหัส</v>
          </cell>
          <cell r="B1" t="str">
            <v>บัญชี</v>
          </cell>
          <cell r="C1" t="str">
            <v>เดบิตเดือนนี้</v>
          </cell>
          <cell r="D1" t="str">
            <v>เครดิตเดือนนี้</v>
          </cell>
          <cell r="E1" t="str">
            <v>เดบิตสุทธิ</v>
          </cell>
          <cell r="F1" t="str">
            <v>เครดิตสุทธิ</v>
          </cell>
        </row>
        <row r="2">
          <cell r="A2" t="str">
            <v>1101010101.10100</v>
          </cell>
          <cell r="B2" t="str">
            <v>เงินสด</v>
          </cell>
          <cell r="C2">
            <v>3353332</v>
          </cell>
          <cell r="D2">
            <v>3353510</v>
          </cell>
          <cell r="E2">
            <v>41</v>
          </cell>
          <cell r="F2">
            <v>0</v>
          </cell>
        </row>
        <row r="3">
          <cell r="A3" t="str">
            <v>1101010104.10100</v>
          </cell>
          <cell r="B3" t="str">
            <v>เงินทดรองราชการ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</row>
        <row r="4">
          <cell r="A4" t="str">
            <v>1101010105.10100</v>
          </cell>
          <cell r="B4" t="str">
            <v>เงินจ่ายให้หน่วยงานย่อย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A5" t="str">
            <v>1101010106.10100</v>
          </cell>
          <cell r="B5" t="str">
            <v>เช็ค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</row>
        <row r="6">
          <cell r="A6" t="str">
            <v>1101020501.10101</v>
          </cell>
          <cell r="B6" t="str">
            <v>เงินฝากคลัง เลขที่     905</v>
          </cell>
          <cell r="C6">
            <v>0</v>
          </cell>
          <cell r="D6">
            <v>1070</v>
          </cell>
          <cell r="E6">
            <v>56021.8</v>
          </cell>
          <cell r="F6">
            <v>0</v>
          </cell>
        </row>
        <row r="7">
          <cell r="A7" t="str">
            <v>1101020501.10102</v>
          </cell>
          <cell r="B7" t="str">
            <v>เงินฝากคลัง เลขที่     910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</row>
        <row r="8">
          <cell r="A8" t="str">
            <v>1101020603.10100</v>
          </cell>
          <cell r="B8" t="str">
            <v>กระแสรายวัน เลขที่ 106-6-01135-4</v>
          </cell>
          <cell r="C8">
            <v>14345462.800000001</v>
          </cell>
          <cell r="D8">
            <v>19276068.800000001</v>
          </cell>
          <cell r="E8">
            <v>58964</v>
          </cell>
          <cell r="F8">
            <v>0</v>
          </cell>
        </row>
        <row r="9">
          <cell r="A9" t="str">
            <v>1101020604.10100</v>
          </cell>
          <cell r="B9" t="str">
            <v>กระแสรายวัน เลขที่ 106-6-03117-7</v>
          </cell>
          <cell r="C9">
            <v>20001070</v>
          </cell>
          <cell r="D9">
            <v>18904324.879999999</v>
          </cell>
          <cell r="E9">
            <v>857692.99000000209</v>
          </cell>
          <cell r="F9">
            <v>0</v>
          </cell>
        </row>
        <row r="10">
          <cell r="A10" t="str">
            <v>1101030101.10100</v>
          </cell>
          <cell r="B10" t="str">
            <v>เงินฝากธนาคาร-นอกงบประมาณ กระแสรายวัน เลขที่ 106-6-03790-6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A11" t="str">
            <v>1101030102.10101</v>
          </cell>
          <cell r="B11" t="str">
            <v>เงินฝากธนาคาร-นอกงบประมาณ ออมทรัพย์ เลขที่ 106-1-01439-8</v>
          </cell>
          <cell r="C11">
            <v>15269825.4</v>
          </cell>
          <cell r="D11">
            <v>10000000</v>
          </cell>
          <cell r="E11">
            <v>15530372.079999998</v>
          </cell>
          <cell r="F11">
            <v>0</v>
          </cell>
        </row>
        <row r="12">
          <cell r="A12" t="str">
            <v>1101030102.10102</v>
          </cell>
          <cell r="B12" t="str">
            <v>เงินฝากธนาคาร-นอกงบประมาณ ออมทรัพย์ เลขที่ 017-2-23437-6</v>
          </cell>
          <cell r="C12">
            <v>6112544.0199999996</v>
          </cell>
          <cell r="D12">
            <v>10790145.76</v>
          </cell>
          <cell r="E12">
            <v>18605782.130000003</v>
          </cell>
          <cell r="F12">
            <v>0</v>
          </cell>
        </row>
        <row r="13">
          <cell r="A13" t="str">
            <v>1101030102.10103</v>
          </cell>
          <cell r="B13" t="str">
            <v>เงินฝากธนาคาร-นอกงบประมาณ ออมทรัพย์ เลขที่ 106-1-40844-2</v>
          </cell>
          <cell r="C13">
            <v>13194</v>
          </cell>
          <cell r="D13">
            <v>11928</v>
          </cell>
          <cell r="E13">
            <v>2959099.31</v>
          </cell>
          <cell r="F13">
            <v>0</v>
          </cell>
        </row>
        <row r="14">
          <cell r="A14" t="str">
            <v>1101030102.10104</v>
          </cell>
          <cell r="B14" t="str">
            <v>เงินฝากธนาคาร-นอกงบประมาณ ออมทรัพย์ เลขที่ 106-0-09863-6</v>
          </cell>
          <cell r="C14">
            <v>0</v>
          </cell>
          <cell r="D14">
            <v>0</v>
          </cell>
          <cell r="E14">
            <v>66031.070000000007</v>
          </cell>
          <cell r="F14">
            <v>0</v>
          </cell>
        </row>
        <row r="15">
          <cell r="A15" t="str">
            <v>1101030102.10105</v>
          </cell>
          <cell r="B15" t="str">
            <v>เงินฝากธนาคาร-นอกงบประมาณ ออมทรัพย์ เลขที่ 106-1-43331-5</v>
          </cell>
          <cell r="C15">
            <v>0</v>
          </cell>
          <cell r="D15">
            <v>0</v>
          </cell>
          <cell r="E15">
            <v>1004174.9</v>
          </cell>
          <cell r="F15">
            <v>0</v>
          </cell>
        </row>
        <row r="16">
          <cell r="A16" t="str">
            <v>1101030102.10106</v>
          </cell>
          <cell r="B16" t="str">
            <v>เงินฝากธนาคาร-นอกงบประมาณ ออมทรัพย์ เลขที่ 106-1-78268-9</v>
          </cell>
          <cell r="C16">
            <v>0</v>
          </cell>
          <cell r="D16">
            <v>221807</v>
          </cell>
          <cell r="E16">
            <v>1204700.05</v>
          </cell>
          <cell r="F16">
            <v>0</v>
          </cell>
        </row>
        <row r="17">
          <cell r="A17" t="str">
            <v>1101030102.10107</v>
          </cell>
          <cell r="B17" t="str">
            <v>เงินฝากธนาคาร-นอกงบประมาณ ออมทรัพย์ เลขที่ 106-1-40845-0</v>
          </cell>
          <cell r="C17">
            <v>2800</v>
          </cell>
          <cell r="D17">
            <v>0</v>
          </cell>
          <cell r="E17">
            <v>298226.67</v>
          </cell>
          <cell r="F17">
            <v>0</v>
          </cell>
        </row>
        <row r="18">
          <cell r="A18" t="str">
            <v>1101030102.10108</v>
          </cell>
          <cell r="B18" t="str">
            <v>เงินฝากธนาคาร-นอกงบประมาณ ออมทรัพย์ เลขที่ 106-1-68951-4</v>
          </cell>
          <cell r="C18">
            <v>0</v>
          </cell>
          <cell r="D18">
            <v>0</v>
          </cell>
          <cell r="E18">
            <v>372519.89</v>
          </cell>
          <cell r="F18">
            <v>0</v>
          </cell>
        </row>
        <row r="19">
          <cell r="A19" t="str">
            <v>1101030102.10109</v>
          </cell>
          <cell r="B19" t="str">
            <v>เงินฝากธนาคาร-นอกงบประมาณ ออมทรัพย์ เลขที่ 106-1-50424-7</v>
          </cell>
          <cell r="C19">
            <v>0</v>
          </cell>
          <cell r="D19">
            <v>0</v>
          </cell>
          <cell r="E19">
            <v>755761.93</v>
          </cell>
          <cell r="F19">
            <v>0</v>
          </cell>
        </row>
        <row r="20">
          <cell r="A20" t="str">
            <v>1101030102.10110</v>
          </cell>
          <cell r="B20" t="str">
            <v>เงินฝากธนาคาร-นอกงบประมาณ ออมทรัพย์ เลขที่ 106-1-10859-7</v>
          </cell>
          <cell r="C20">
            <v>0</v>
          </cell>
          <cell r="D20">
            <v>0</v>
          </cell>
          <cell r="E20">
            <v>367.22</v>
          </cell>
          <cell r="F20">
            <v>0</v>
          </cell>
        </row>
        <row r="21">
          <cell r="A21" t="str">
            <v>1101030102.10111</v>
          </cell>
          <cell r="B21" t="str">
            <v>เงินฝากธนาคาร-นอกงบประมาณ ออมทรัพย์ เลขที่ 106-1-43465-6</v>
          </cell>
          <cell r="C21">
            <v>0</v>
          </cell>
          <cell r="D21">
            <v>0</v>
          </cell>
          <cell r="E21">
            <v>208456.28</v>
          </cell>
          <cell r="F21">
            <v>0</v>
          </cell>
        </row>
        <row r="22">
          <cell r="A22" t="str">
            <v>1101030102.10112</v>
          </cell>
          <cell r="B22" t="str">
            <v>เงินฝากธนาคาร-นอกงบประมาณ ออมทรัพย์ เลขที่ 106-1-79607-8</v>
          </cell>
          <cell r="C22">
            <v>0</v>
          </cell>
          <cell r="D22">
            <v>0</v>
          </cell>
          <cell r="E22">
            <v>232116.23</v>
          </cell>
          <cell r="F22">
            <v>0</v>
          </cell>
        </row>
        <row r="23">
          <cell r="A23" t="str">
            <v>1101030102.10113</v>
          </cell>
          <cell r="B23" t="str">
            <v>เงินฝากธนาคาร-นอกงบประมาณ ออมทรัพย์ เลขที่ 106-1-74615-1</v>
          </cell>
          <cell r="C23">
            <v>20000</v>
          </cell>
          <cell r="D23">
            <v>0</v>
          </cell>
          <cell r="E23">
            <v>79240.759999999995</v>
          </cell>
          <cell r="F23">
            <v>0</v>
          </cell>
        </row>
        <row r="24">
          <cell r="A24" t="str">
            <v>1101030102.10114</v>
          </cell>
          <cell r="B24" t="str">
            <v>เงินฝากธนาคาร-นอกงบประมาณ ออมทรัพย์ เลขที่ 106-1-84619-9</v>
          </cell>
          <cell r="C24">
            <v>0</v>
          </cell>
          <cell r="D24">
            <v>0</v>
          </cell>
          <cell r="E24">
            <v>17874.68</v>
          </cell>
          <cell r="F24">
            <v>0</v>
          </cell>
        </row>
        <row r="25">
          <cell r="A25" t="str">
            <v>1101030102.10115</v>
          </cell>
          <cell r="B25" t="str">
            <v>เงินฝากธนาคาร-นอกงบประมาณ ออมทรัพย์ เลขที่ 017-2-17483-9</v>
          </cell>
          <cell r="C25">
            <v>0</v>
          </cell>
          <cell r="D25">
            <v>0</v>
          </cell>
          <cell r="E25">
            <v>57219.61</v>
          </cell>
          <cell r="F25">
            <v>0</v>
          </cell>
        </row>
        <row r="26">
          <cell r="A26" t="str">
            <v>1101030102.10116</v>
          </cell>
          <cell r="B26" t="str">
            <v>เงินฝากธนาคาร-นอกงบประมาณ ออมทรัพย์ เลขที่ 615-2-03155-5</v>
          </cell>
          <cell r="C26">
            <v>0</v>
          </cell>
          <cell r="D26">
            <v>0</v>
          </cell>
          <cell r="E26">
            <v>285657.06</v>
          </cell>
          <cell r="F26">
            <v>0</v>
          </cell>
        </row>
        <row r="27">
          <cell r="A27" t="str">
            <v>1102010101.10100</v>
          </cell>
          <cell r="B27" t="str">
            <v>ลูกหนี้เงินยืม-ในงบประมาณ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 t="str">
            <v>1102010102.10100</v>
          </cell>
          <cell r="B28" t="str">
            <v>ลูกหนี้เงินยืม-เงินบำรุง</v>
          </cell>
          <cell r="C28">
            <v>127620</v>
          </cell>
          <cell r="D28">
            <v>149221</v>
          </cell>
          <cell r="E28">
            <v>386546</v>
          </cell>
          <cell r="F28">
            <v>0</v>
          </cell>
        </row>
        <row r="29">
          <cell r="A29" t="str">
            <v>1102010102.20100</v>
          </cell>
          <cell r="B29" t="str">
            <v>ลูกหนี้เงินยืม-เงินประกันสุขภาพถ้วนหน้า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A30" t="str">
            <v>1102010102.30100</v>
          </cell>
          <cell r="B30" t="str">
            <v>ลูกหนี้เงินยืม-เงินกองทุนประกันสังคม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A31" t="str">
            <v>1102010102.50100</v>
          </cell>
          <cell r="B31" t="str">
            <v>ลูกหนี้เงินยืม-เงินกองทุนแรงงานต่างด้าว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>1102050101.10100</v>
          </cell>
          <cell r="B32" t="str">
            <v>ลูกหนี้ค่ารักษา-เบิกต้นสังกัด</v>
          </cell>
          <cell r="C32">
            <v>1768920</v>
          </cell>
          <cell r="D32">
            <v>62354</v>
          </cell>
          <cell r="E32">
            <v>3967286</v>
          </cell>
          <cell r="F32">
            <v>0</v>
          </cell>
        </row>
        <row r="33">
          <cell r="A33" t="str">
            <v>1102050101.10200</v>
          </cell>
          <cell r="B33" t="str">
            <v>ลูกหนี้ค่าสิ่งส่งตรวจหน่วยงานภาครัฐ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A34" t="str">
            <v>1102050101.10300</v>
          </cell>
          <cell r="B34" t="str">
            <v>ลูกหนี้ค่าตรวจสุขภาพหน่วยงานภาครัฐ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1102050101.10400</v>
          </cell>
          <cell r="B35" t="str">
            <v>ลูกหนี้ค่าวัสดุ/อุปกรณ์/น้ำยา หน่วยงานภาครัฐ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6">
          <cell r="A36" t="str">
            <v>1102050101.10500</v>
          </cell>
          <cell r="B36" t="str">
            <v>ลูกหนี้ค่าสินค้า หน่วยงานภาครัฐ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 t="str">
            <v>1102050101.10600</v>
          </cell>
          <cell r="B37" t="str">
            <v>ลูกหนี้ค่ารักษา-หน่วยงานภาครัฐอื่น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A38" t="str">
            <v>1102050101.20100</v>
          </cell>
          <cell r="B38" t="str">
            <v>ลูกหนี้ค่ารักษา OPD-UC ใน CUP</v>
          </cell>
          <cell r="C38">
            <v>1678468</v>
          </cell>
          <cell r="D38">
            <v>1160693.44</v>
          </cell>
          <cell r="E38">
            <v>9247361.5600000005</v>
          </cell>
          <cell r="F38">
            <v>0</v>
          </cell>
        </row>
        <row r="39">
          <cell r="A39" t="str">
            <v>1102050101.20200</v>
          </cell>
          <cell r="B39" t="str">
            <v>ลูกหนี้ค่ารักษา IPD-UC ใน CUP</v>
          </cell>
          <cell r="C39">
            <v>1238947.68</v>
          </cell>
          <cell r="D39">
            <v>2238947.6800000002</v>
          </cell>
          <cell r="E39">
            <v>5396362</v>
          </cell>
          <cell r="F39">
            <v>0</v>
          </cell>
        </row>
        <row r="40">
          <cell r="A40" t="str">
            <v>1102050101.20300</v>
          </cell>
          <cell r="B40" t="str">
            <v>ลูกหนี้ค่ารักษา OPD-UC นอก CUP (ในจังหวัด)</v>
          </cell>
          <cell r="C40">
            <v>1374271</v>
          </cell>
          <cell r="D40">
            <v>29050</v>
          </cell>
          <cell r="E40">
            <v>6604122</v>
          </cell>
          <cell r="F40">
            <v>0</v>
          </cell>
        </row>
        <row r="41">
          <cell r="A41" t="str">
            <v>1102050101.20400</v>
          </cell>
          <cell r="B41" t="str">
            <v>ลูกหนี้ค่ารักษา IPD-UC นอก CUP (ในจังหวัด)</v>
          </cell>
          <cell r="C41">
            <v>31921.43</v>
          </cell>
          <cell r="D41">
            <v>31921.43</v>
          </cell>
          <cell r="E41">
            <v>18398979</v>
          </cell>
          <cell r="F41">
            <v>0</v>
          </cell>
        </row>
        <row r="42">
          <cell r="A42" t="str">
            <v>1102050101.20500</v>
          </cell>
          <cell r="B42" t="str">
            <v>ลูกหนี้ค่ารักษา OPD-UC นอก CUP (ต่างจังหวัด)</v>
          </cell>
          <cell r="C42">
            <v>275</v>
          </cell>
          <cell r="D42">
            <v>275</v>
          </cell>
          <cell r="E42">
            <v>1130</v>
          </cell>
          <cell r="F42">
            <v>0</v>
          </cell>
        </row>
        <row r="43">
          <cell r="A43" t="str">
            <v>1102050101.20600</v>
          </cell>
          <cell r="B43" t="str">
            <v>ลูกหนี้ค่ารักษา IPD-UC นอก CUP (ต่างจังหวัด)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A44" t="str">
            <v>1102050101.20700</v>
          </cell>
          <cell r="B44" t="str">
            <v>ลูกหนี้ค่ารักษา OPD-UC ต่างสังกัด สป.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5">
          <cell r="A45" t="str">
            <v>1102050101.20800</v>
          </cell>
          <cell r="B45" t="str">
            <v>ลูกหนี้ค่ารักษา IPD-UC ต่างสังกัด สป.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</row>
        <row r="46">
          <cell r="A46" t="str">
            <v>1102050101.20900</v>
          </cell>
          <cell r="B46" t="str">
            <v>ลูกหนี้ค่ารักษา UC-ค่าใช้จ่ายสูง/อุบัติเหตุ/ฉุกเฉิน OPD</v>
          </cell>
          <cell r="C46">
            <v>46005.15</v>
          </cell>
          <cell r="D46">
            <v>61132.15</v>
          </cell>
          <cell r="E46">
            <v>275627</v>
          </cell>
          <cell r="F46">
            <v>0</v>
          </cell>
        </row>
        <row r="47">
          <cell r="A47" t="str">
            <v>1102050101.21000</v>
          </cell>
          <cell r="B47" t="str">
            <v>ลูกหนี้ค่ารักษา UC-ค่าใช้จ่ายสูง/อุบัติเหตุ/ฉุกเฉิน IPD</v>
          </cell>
          <cell r="C47">
            <v>4755899.13</v>
          </cell>
          <cell r="D47">
            <v>1778302.9</v>
          </cell>
          <cell r="E47">
            <v>8907519.2299999986</v>
          </cell>
          <cell r="F47">
            <v>0</v>
          </cell>
        </row>
        <row r="48">
          <cell r="A48" t="str">
            <v>1102050101.21100</v>
          </cell>
          <cell r="B48" t="str">
            <v>ลูกหนี้ค่ารักษา UC-เฉพาะโรค (Disease Management)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</row>
        <row r="49">
          <cell r="A49" t="str">
            <v>1102050101.21200</v>
          </cell>
          <cell r="B49" t="str">
            <v>ลูกหนี้ค่ารักษา OPD-UC ปีก่อน</v>
          </cell>
          <cell r="C49">
            <v>0</v>
          </cell>
          <cell r="D49">
            <v>58431</v>
          </cell>
          <cell r="E49">
            <v>45126</v>
          </cell>
          <cell r="F49">
            <v>0</v>
          </cell>
        </row>
        <row r="50">
          <cell r="A50" t="str">
            <v>1102050101.21300</v>
          </cell>
          <cell r="B50" t="str">
            <v>ลูกหนี้ค่ารักษา IPD-UC ปีก่อน</v>
          </cell>
          <cell r="C50">
            <v>0</v>
          </cell>
          <cell r="D50">
            <v>1030660.82</v>
          </cell>
          <cell r="E50">
            <v>10067114.279999999</v>
          </cell>
          <cell r="F50">
            <v>0</v>
          </cell>
        </row>
        <row r="51">
          <cell r="A51" t="str">
            <v>1102050101.30100</v>
          </cell>
          <cell r="B51" t="str">
            <v>ลูกหนี้ค่ารักษาประกันสังคม OPD-เครือข่าย</v>
          </cell>
          <cell r="C51">
            <v>368276</v>
          </cell>
          <cell r="D51">
            <v>0</v>
          </cell>
          <cell r="E51">
            <v>2255211</v>
          </cell>
          <cell r="F51">
            <v>0</v>
          </cell>
        </row>
        <row r="52">
          <cell r="A52" t="str">
            <v>1102050101.30200</v>
          </cell>
          <cell r="B52" t="str">
            <v>ลูกหนี้ค่ารักษาประกันสังคม IPD-เครือข่าย</v>
          </cell>
          <cell r="C52">
            <v>484501</v>
          </cell>
          <cell r="D52">
            <v>0</v>
          </cell>
          <cell r="E52">
            <v>4229181</v>
          </cell>
          <cell r="F52">
            <v>0</v>
          </cell>
        </row>
        <row r="53">
          <cell r="A53" t="str">
            <v>1102050101.30300</v>
          </cell>
          <cell r="B53" t="str">
            <v>ลูกหนี้ค่ารักษาประกันสังคม OPD-นอกเครือข่าย</v>
          </cell>
          <cell r="C53">
            <v>3181</v>
          </cell>
          <cell r="D53">
            <v>44610</v>
          </cell>
          <cell r="E53">
            <v>33766</v>
          </cell>
          <cell r="F53">
            <v>0</v>
          </cell>
        </row>
        <row r="54">
          <cell r="A54" t="str">
            <v>1102050101.30400</v>
          </cell>
          <cell r="B54" t="str">
            <v>ลูกหนี้ค่ารักษาประกันสังคม IPD-นอกเครือข่าย</v>
          </cell>
          <cell r="C54">
            <v>30025</v>
          </cell>
          <cell r="D54">
            <v>0</v>
          </cell>
          <cell r="E54">
            <v>1580120</v>
          </cell>
          <cell r="F54">
            <v>0</v>
          </cell>
        </row>
        <row r="55">
          <cell r="A55" t="str">
            <v>1102050101.30500</v>
          </cell>
          <cell r="B55" t="str">
            <v>ลูกหนี้ค่ารักษาประกันสังคม OPD-ต่างสังกัด สป.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A56" t="str">
            <v>1102050101.30600</v>
          </cell>
          <cell r="B56" t="str">
            <v>ลูกหนี้ค่ารักษาประกันสังคม IPD-ต่างสังกัด สป.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7">
          <cell r="A57" t="str">
            <v>1102050101.30700</v>
          </cell>
          <cell r="B57" t="str">
            <v>ลูกหนี้ค่ารักษาประกันสังคม-กองทุนทดแทน</v>
          </cell>
          <cell r="C57">
            <v>16613</v>
          </cell>
          <cell r="D57">
            <v>0</v>
          </cell>
          <cell r="E57">
            <v>464762.4</v>
          </cell>
          <cell r="F57">
            <v>0</v>
          </cell>
        </row>
        <row r="58">
          <cell r="A58" t="str">
            <v>1102050101.30800</v>
          </cell>
          <cell r="B58" t="str">
            <v>ลูกหนี้ค่ารักษาประกันสังคม 72 ชั่วโมงแรก</v>
          </cell>
          <cell r="C58">
            <v>130885</v>
          </cell>
          <cell r="D58">
            <v>0</v>
          </cell>
          <cell r="E58">
            <v>202679</v>
          </cell>
          <cell r="F58">
            <v>0</v>
          </cell>
        </row>
        <row r="59">
          <cell r="A59" t="str">
            <v>1102050101.30900</v>
          </cell>
          <cell r="B59" t="str">
            <v>ลูกหนี้ค่ารักษาประกันสังคม-ค่าใช้จ่ายสูง/อุบัติเหตุ/ฉุกเฉิน OPD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</row>
        <row r="60">
          <cell r="A60" t="str">
            <v>1102050101.31000</v>
          </cell>
          <cell r="B60" t="str">
            <v>ลูกหนี้ค่ารักษาประกันสังคม-ค่าใช้จ่ายสูง/อุบัติเหตุ/ฉุกเฉิน IPD</v>
          </cell>
          <cell r="C60">
            <v>75160</v>
          </cell>
          <cell r="D60">
            <v>13194</v>
          </cell>
          <cell r="E60">
            <v>411463</v>
          </cell>
          <cell r="F60">
            <v>0</v>
          </cell>
        </row>
        <row r="61">
          <cell r="A61" t="str">
            <v>1102050101.40100</v>
          </cell>
          <cell r="B61" t="str">
            <v>ลูกหนี้ค่ารักษา-เบิกคลัง OPD</v>
          </cell>
          <cell r="C61">
            <v>11240453</v>
          </cell>
          <cell r="D61">
            <v>11240453</v>
          </cell>
          <cell r="E61">
            <v>0</v>
          </cell>
          <cell r="F61">
            <v>0</v>
          </cell>
        </row>
        <row r="62">
          <cell r="A62" t="str">
            <v>1102050101.40200</v>
          </cell>
          <cell r="B62" t="str">
            <v>ลูกหนี้ค่ารักษา-เบิกคลัง IPD</v>
          </cell>
          <cell r="C62">
            <v>0</v>
          </cell>
          <cell r="D62">
            <v>0</v>
          </cell>
          <cell r="E62">
            <v>8239263</v>
          </cell>
          <cell r="F62">
            <v>0</v>
          </cell>
        </row>
        <row r="63">
          <cell r="A63" t="str">
            <v>1102050101.50100</v>
          </cell>
          <cell r="B63" t="str">
            <v>ลูกหนี้ค่ารักษา-แรงงานต่างด้าว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A64" t="str">
            <v>1102050102.10100</v>
          </cell>
          <cell r="B64" t="str">
            <v>ลูกหนี้ค่ารักษา-ชำระเงิน</v>
          </cell>
          <cell r="C64">
            <v>0</v>
          </cell>
          <cell r="D64">
            <v>5096</v>
          </cell>
          <cell r="E64">
            <v>11010</v>
          </cell>
          <cell r="F64">
            <v>0</v>
          </cell>
        </row>
        <row r="65">
          <cell r="A65" t="str">
            <v>1102050102.10200</v>
          </cell>
          <cell r="B65" t="str">
            <v>ลูกหนี้ค่าสิ่งส่งตรวจบุคคลภายนอก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</row>
        <row r="66">
          <cell r="A66" t="str">
            <v>1102050102.10300</v>
          </cell>
          <cell r="B66" t="str">
            <v>ลูกหนี้ค่าตรวจสุขภาพบุคคลภายนอก</v>
          </cell>
          <cell r="C66">
            <v>0</v>
          </cell>
          <cell r="D66">
            <v>13140</v>
          </cell>
          <cell r="E66">
            <v>167360</v>
          </cell>
          <cell r="F66">
            <v>0</v>
          </cell>
        </row>
        <row r="67">
          <cell r="A67" t="str">
            <v>1102050102.10400</v>
          </cell>
          <cell r="B67" t="str">
            <v>ลูกหนี้ค่าวัสดุ/อุปกรณ์/น้ำยา บุคคลภายนอก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A68" t="str">
            <v>1102050102.10500</v>
          </cell>
          <cell r="B68" t="str">
            <v>ลูกหนี้ค่าสินค้า บุคคลภายนอก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 t="str">
            <v>1102050102.60100</v>
          </cell>
          <cell r="B69" t="str">
            <v>ลูกหนี้ค่ารักษา-พรบ.รถ</v>
          </cell>
          <cell r="C69">
            <v>862836</v>
          </cell>
          <cell r="D69">
            <v>726594</v>
          </cell>
          <cell r="E69">
            <v>5458049.4000000004</v>
          </cell>
          <cell r="F69">
            <v>0</v>
          </cell>
        </row>
        <row r="70">
          <cell r="A70" t="str">
            <v>1102050110.10100</v>
          </cell>
          <cell r="B70" t="str">
            <v>ดอกเบี้ยค้างรับ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A71" t="str">
            <v>1102050115.10100</v>
          </cell>
          <cell r="B71" t="str">
            <v>เงินปันผลค้างรับ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A72" t="str">
            <v>1102050123.10100</v>
          </cell>
          <cell r="B72" t="str">
            <v xml:space="preserve"> ค่าเผื่อหนี้สงสัยจะสูญ-ลูกหนี้ค่ารักษา-เบิกต้นสังกัด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A73" t="str">
            <v>1102050123.10200</v>
          </cell>
          <cell r="B73" t="str">
            <v>ค่าเผื่อหนี้สงสัยจะสูญ-ลูกหนี้ค่ารักษา-ชำระเงิน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A74" t="str">
            <v>1102050123.10300</v>
          </cell>
          <cell r="B74" t="str">
            <v>ค่าเผื่อหนี้สงสัยจะสูญ-ลูกหนี้ค่าสิ่งส่งตรวจ หน่วยงานภาครัฐ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A75" t="str">
            <v>1102050123.10400</v>
          </cell>
          <cell r="B75" t="str">
            <v>ค่าเผื่อหนี้สงสัยจะสูญ-ลูกหนี้ค่าตรวจสุขภาพ หน่วยงานภาครัฐ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A76" t="str">
            <v>1102050123.10500</v>
          </cell>
          <cell r="B76" t="str">
            <v>ค่าเผื่อหนี้สงสัยจะสูญ-ลูกหนี้ค่าวัสดุ/อุปกรณ์/น้ำยา หน่วยงานภาครัฐ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A77" t="str">
            <v>1102050123.10600</v>
          </cell>
          <cell r="B77" t="str">
            <v>ค่าเผื่อหนี้สงสัยจะสูญ-ลูกหนี้ค่าสินค้า หน่วยงานภาครัฐ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A78" t="str">
            <v>1102050123.10700</v>
          </cell>
          <cell r="B78" t="str">
            <v>ค่าเผื่อหนี้สงสัยจะสูญ-ลูกหนี้ค่ารักษา หน่วยงานภาครัฐอื่น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</row>
        <row r="79">
          <cell r="A79" t="str">
            <v>1102050123.10800</v>
          </cell>
          <cell r="B79" t="str">
            <v>ค่าเผื่อหนี้สงสัยจะสูญ-ลูกหนี้ค่าสิ่งส่งตรวจ บุคคลภายนอก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A80" t="str">
            <v>1102050123.10900</v>
          </cell>
          <cell r="B80" t="str">
            <v>ค่าเผื่อหนี้สงสัยจะสูญ-ลูกหนี้ค่าตรวจสุขภาพ บุคคลภายนอก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A81" t="str">
            <v>1102050123.11000</v>
          </cell>
          <cell r="B81" t="str">
            <v>ค่าเผื่อหนี้สงสัยจะสูญ-ลูกหนี้ค่าวัสดุ/อุปกรณ์/น้ำยา บุคคลภายนอก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A82" t="str">
            <v>1102050123.11100</v>
          </cell>
          <cell r="B82" t="str">
            <v>ค่าเผื่อหนี้สงสัยจะสูญ-ลูกหนี้ค่าสินค้า บุคคลภายนอก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</row>
        <row r="83">
          <cell r="A83" t="str">
            <v>1102050123.20100</v>
          </cell>
          <cell r="B83" t="str">
            <v>ค่าเผื่อหนี้สงสัยจะสูญ-ลูกหนี้ค่ารักษา OPD-UC ใน CUP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A84" t="str">
            <v>1102050123.20200</v>
          </cell>
          <cell r="B84" t="str">
            <v>ค่าเผื่อหนี้สงสัยจะสูญ-ลูกหนี้ค่ารักษา IPD-UC ใน CUP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</row>
        <row r="85">
          <cell r="A85" t="str">
            <v>1102050123.20300</v>
          </cell>
          <cell r="B85" t="str">
            <v>ค่าเผื่อหนี้สงสัยจะสูญ-ลูกหนี้ค่ารักษา OPD-UC นอก CUP ในจังหวัด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A86" t="str">
            <v>1102050123.20400</v>
          </cell>
          <cell r="B86" t="str">
            <v>ค่าเผื่อหนี้สงสัยจะสูญ-ลูกหนี้ค่ารักษา IPD-UC นอก CUP ในจังหวัด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A87" t="str">
            <v>1102050123.20500</v>
          </cell>
          <cell r="B87" t="str">
            <v>ค่าเผื่อหนี้สงสัยจะสูญ-ลูกหนี้ค่ารักษา OPD-UC นอก CUP (ต่างจังหวัด)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</row>
        <row r="88">
          <cell r="A88" t="str">
            <v>1102050123.20600</v>
          </cell>
          <cell r="B88" t="str">
            <v>ค่าเผื่อหนี้สงสัยจะสูญ-ลูกหนี้ค่ารักษา IPD-UC นอก CUP (ต่างจังหวัด)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</row>
        <row r="89">
          <cell r="A89" t="str">
            <v>1102050123.20700</v>
          </cell>
          <cell r="B89" t="str">
            <v>ค่าเผื่อหนี้สงสัยจะสูญ-ลูกหนี้ค่ารักษา OPD-UC ต่างสังกัด สป.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</row>
        <row r="90">
          <cell r="A90" t="str">
            <v>1102050123.20800</v>
          </cell>
          <cell r="B90" t="str">
            <v>ค่าเผื่อหนี้สงสัยจะสูญ-ลูกหนี้ค่ารักษา IPD-UC ต่างสังกัด สป.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A91" t="str">
            <v>1102050123.20900</v>
          </cell>
          <cell r="B91" t="str">
            <v>ค่าเผื่อหนี้สงสัยจะสูญ-ลูกหนี้ค่ารักษา UC-ค่าใช้จ่ายสูง/อุบัติเหตุ/ฉุกเฉิน OPD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</row>
        <row r="92">
          <cell r="A92" t="str">
            <v>1102050123.21000</v>
          </cell>
          <cell r="B92" t="str">
            <v>ค่าเผื่อหนี้สงสัยจะสูญ-ลูกหนี้ค่ารักษา UC-ค่าใช้จ่ายสูง/อุบัติเหตุ/ฉุกเฉิน IPD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A93" t="str">
            <v>1102050123.21100</v>
          </cell>
          <cell r="B93" t="str">
            <v>ค่าเผื่อหนี้สงสัยจะสูญ-ลูกหนี้ค่ารักษา UC-เฉพาะโรค (Disease Management)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A94" t="str">
            <v>1102050123.21200</v>
          </cell>
          <cell r="B94" t="str">
            <v>ค่าเผื่อหนี้สงสัยจะสูญ-ลูกหนี้ค่ารักษา OPD UC ปีก่อน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</row>
        <row r="95">
          <cell r="A95" t="str">
            <v>1102050123.21300</v>
          </cell>
          <cell r="B95" t="str">
            <v>ค่าเผื่อหนี้สงสัยจะสูญ-ลูกหนี้ค่ารักษา IPD UC ปีก่อน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</row>
      </sheetData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วิเคราะห์ปี64"/>
      <sheetName val="สรุป"/>
      <sheetName val="รวม 62-64"/>
      <sheetName val="รวม.วิกฤต 7ปี64"/>
      <sheetName val="ตค.63-ตค.63"/>
      <sheetName val="ตค.63-พย.63"/>
      <sheetName val="ตค.62-ธค.62"/>
      <sheetName val="ตค.62-มค.63"/>
      <sheetName val="ตค.62-กพ.63"/>
      <sheetName val="ตค.62-มีค63"/>
      <sheetName val="ตค.62-เมย.63"/>
      <sheetName val="ตค.62-พค.63 "/>
      <sheetName val="ตค.62-มิย.63"/>
      <sheetName val="ตค.62-กค.63"/>
      <sheetName val="ตค.62-สค.63"/>
      <sheetName val="ตค.62-กย.63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E212A-3E7F-4E8B-AFE5-3D5877B58DBA}">
  <sheetPr>
    <tabColor rgb="FFFFFF00"/>
  </sheetPr>
  <dimension ref="A1:Q74"/>
  <sheetViews>
    <sheetView tabSelected="1" workbookViewId="0">
      <selection activeCell="R35" sqref="R35"/>
    </sheetView>
  </sheetViews>
  <sheetFormatPr defaultRowHeight="12.75" x14ac:dyDescent="0.2"/>
  <cols>
    <col min="1" max="1" width="9" style="2"/>
    <col min="2" max="2" width="3.875" style="2" customWidth="1"/>
    <col min="3" max="3" width="9" style="2"/>
    <col min="4" max="4" width="5.875" style="2" bestFit="1" customWidth="1"/>
    <col min="5" max="5" width="10.875" style="2" customWidth="1"/>
    <col min="6" max="6" width="9" style="2"/>
    <col min="7" max="7" width="15.25" style="2" customWidth="1"/>
    <col min="8" max="8" width="6.375" style="2" customWidth="1"/>
    <col min="9" max="9" width="5.5" style="2" customWidth="1"/>
    <col min="10" max="10" width="6.375" style="2" customWidth="1"/>
    <col min="11" max="12" width="15.75" style="2" customWidth="1"/>
    <col min="13" max="15" width="6.375" style="2" customWidth="1"/>
    <col min="16" max="16" width="8.625" style="2" customWidth="1"/>
    <col min="17" max="17" width="12.5" style="2" bestFit="1" customWidth="1"/>
    <col min="18" max="255" width="9" style="2"/>
    <col min="256" max="256" width="3.875" style="2" customWidth="1"/>
    <col min="257" max="257" width="9" style="2"/>
    <col min="258" max="258" width="5.875" style="2" bestFit="1" customWidth="1"/>
    <col min="259" max="259" width="10.875" style="2" customWidth="1"/>
    <col min="260" max="260" width="9" style="2"/>
    <col min="261" max="261" width="15.25" style="2" customWidth="1"/>
    <col min="262" max="264" width="6.375" style="2" customWidth="1"/>
    <col min="265" max="266" width="15.75" style="2" customWidth="1"/>
    <col min="267" max="270" width="6.375" style="2" customWidth="1"/>
    <col min="271" max="511" width="9" style="2"/>
    <col min="512" max="512" width="3.875" style="2" customWidth="1"/>
    <col min="513" max="513" width="9" style="2"/>
    <col min="514" max="514" width="5.875" style="2" bestFit="1" customWidth="1"/>
    <col min="515" max="515" width="10.875" style="2" customWidth="1"/>
    <col min="516" max="516" width="9" style="2"/>
    <col min="517" max="517" width="15.25" style="2" customWidth="1"/>
    <col min="518" max="520" width="6.375" style="2" customWidth="1"/>
    <col min="521" max="522" width="15.75" style="2" customWidth="1"/>
    <col min="523" max="526" width="6.375" style="2" customWidth="1"/>
    <col min="527" max="767" width="9" style="2"/>
    <col min="768" max="768" width="3.875" style="2" customWidth="1"/>
    <col min="769" max="769" width="9" style="2"/>
    <col min="770" max="770" width="5.875" style="2" bestFit="1" customWidth="1"/>
    <col min="771" max="771" width="10.875" style="2" customWidth="1"/>
    <col min="772" max="772" width="9" style="2"/>
    <col min="773" max="773" width="15.25" style="2" customWidth="1"/>
    <col min="774" max="776" width="6.375" style="2" customWidth="1"/>
    <col min="777" max="778" width="15.75" style="2" customWidth="1"/>
    <col min="779" max="782" width="6.375" style="2" customWidth="1"/>
    <col min="783" max="1023" width="9" style="2"/>
    <col min="1024" max="1024" width="3.875" style="2" customWidth="1"/>
    <col min="1025" max="1025" width="9" style="2"/>
    <col min="1026" max="1026" width="5.875" style="2" bestFit="1" customWidth="1"/>
    <col min="1027" max="1027" width="10.875" style="2" customWidth="1"/>
    <col min="1028" max="1028" width="9" style="2"/>
    <col min="1029" max="1029" width="15.25" style="2" customWidth="1"/>
    <col min="1030" max="1032" width="6.375" style="2" customWidth="1"/>
    <col min="1033" max="1034" width="15.75" style="2" customWidth="1"/>
    <col min="1035" max="1038" width="6.375" style="2" customWidth="1"/>
    <col min="1039" max="1279" width="9" style="2"/>
    <col min="1280" max="1280" width="3.875" style="2" customWidth="1"/>
    <col min="1281" max="1281" width="9" style="2"/>
    <col min="1282" max="1282" width="5.875" style="2" bestFit="1" customWidth="1"/>
    <col min="1283" max="1283" width="10.875" style="2" customWidth="1"/>
    <col min="1284" max="1284" width="9" style="2"/>
    <col min="1285" max="1285" width="15.25" style="2" customWidth="1"/>
    <col min="1286" max="1288" width="6.375" style="2" customWidth="1"/>
    <col min="1289" max="1290" width="15.75" style="2" customWidth="1"/>
    <col min="1291" max="1294" width="6.375" style="2" customWidth="1"/>
    <col min="1295" max="1535" width="9" style="2"/>
    <col min="1536" max="1536" width="3.875" style="2" customWidth="1"/>
    <col min="1537" max="1537" width="9" style="2"/>
    <col min="1538" max="1538" width="5.875" style="2" bestFit="1" customWidth="1"/>
    <col min="1539" max="1539" width="10.875" style="2" customWidth="1"/>
    <col min="1540" max="1540" width="9" style="2"/>
    <col min="1541" max="1541" width="15.25" style="2" customWidth="1"/>
    <col min="1542" max="1544" width="6.375" style="2" customWidth="1"/>
    <col min="1545" max="1546" width="15.75" style="2" customWidth="1"/>
    <col min="1547" max="1550" width="6.375" style="2" customWidth="1"/>
    <col min="1551" max="1791" width="9" style="2"/>
    <col min="1792" max="1792" width="3.875" style="2" customWidth="1"/>
    <col min="1793" max="1793" width="9" style="2"/>
    <col min="1794" max="1794" width="5.875" style="2" bestFit="1" customWidth="1"/>
    <col min="1795" max="1795" width="10.875" style="2" customWidth="1"/>
    <col min="1796" max="1796" width="9" style="2"/>
    <col min="1797" max="1797" width="15.25" style="2" customWidth="1"/>
    <col min="1798" max="1800" width="6.375" style="2" customWidth="1"/>
    <col min="1801" max="1802" width="15.75" style="2" customWidth="1"/>
    <col min="1803" max="1806" width="6.375" style="2" customWidth="1"/>
    <col min="1807" max="2047" width="9" style="2"/>
    <col min="2048" max="2048" width="3.875" style="2" customWidth="1"/>
    <col min="2049" max="2049" width="9" style="2"/>
    <col min="2050" max="2050" width="5.875" style="2" bestFit="1" customWidth="1"/>
    <col min="2051" max="2051" width="10.875" style="2" customWidth="1"/>
    <col min="2052" max="2052" width="9" style="2"/>
    <col min="2053" max="2053" width="15.25" style="2" customWidth="1"/>
    <col min="2054" max="2056" width="6.375" style="2" customWidth="1"/>
    <col min="2057" max="2058" width="15.75" style="2" customWidth="1"/>
    <col min="2059" max="2062" width="6.375" style="2" customWidth="1"/>
    <col min="2063" max="2303" width="9" style="2"/>
    <col min="2304" max="2304" width="3.875" style="2" customWidth="1"/>
    <col min="2305" max="2305" width="9" style="2"/>
    <col min="2306" max="2306" width="5.875" style="2" bestFit="1" customWidth="1"/>
    <col min="2307" max="2307" width="10.875" style="2" customWidth="1"/>
    <col min="2308" max="2308" width="9" style="2"/>
    <col min="2309" max="2309" width="15.25" style="2" customWidth="1"/>
    <col min="2310" max="2312" width="6.375" style="2" customWidth="1"/>
    <col min="2313" max="2314" width="15.75" style="2" customWidth="1"/>
    <col min="2315" max="2318" width="6.375" style="2" customWidth="1"/>
    <col min="2319" max="2559" width="9" style="2"/>
    <col min="2560" max="2560" width="3.875" style="2" customWidth="1"/>
    <col min="2561" max="2561" width="9" style="2"/>
    <col min="2562" max="2562" width="5.875" style="2" bestFit="1" customWidth="1"/>
    <col min="2563" max="2563" width="10.875" style="2" customWidth="1"/>
    <col min="2564" max="2564" width="9" style="2"/>
    <col min="2565" max="2565" width="15.25" style="2" customWidth="1"/>
    <col min="2566" max="2568" width="6.375" style="2" customWidth="1"/>
    <col min="2569" max="2570" width="15.75" style="2" customWidth="1"/>
    <col min="2571" max="2574" width="6.375" style="2" customWidth="1"/>
    <col min="2575" max="2815" width="9" style="2"/>
    <col min="2816" max="2816" width="3.875" style="2" customWidth="1"/>
    <col min="2817" max="2817" width="9" style="2"/>
    <col min="2818" max="2818" width="5.875" style="2" bestFit="1" customWidth="1"/>
    <col min="2819" max="2819" width="10.875" style="2" customWidth="1"/>
    <col min="2820" max="2820" width="9" style="2"/>
    <col min="2821" max="2821" width="15.25" style="2" customWidth="1"/>
    <col min="2822" max="2824" width="6.375" style="2" customWidth="1"/>
    <col min="2825" max="2826" width="15.75" style="2" customWidth="1"/>
    <col min="2827" max="2830" width="6.375" style="2" customWidth="1"/>
    <col min="2831" max="3071" width="9" style="2"/>
    <col min="3072" max="3072" width="3.875" style="2" customWidth="1"/>
    <col min="3073" max="3073" width="9" style="2"/>
    <col min="3074" max="3074" width="5.875" style="2" bestFit="1" customWidth="1"/>
    <col min="3075" max="3075" width="10.875" style="2" customWidth="1"/>
    <col min="3076" max="3076" width="9" style="2"/>
    <col min="3077" max="3077" width="15.25" style="2" customWidth="1"/>
    <col min="3078" max="3080" width="6.375" style="2" customWidth="1"/>
    <col min="3081" max="3082" width="15.75" style="2" customWidth="1"/>
    <col min="3083" max="3086" width="6.375" style="2" customWidth="1"/>
    <col min="3087" max="3327" width="9" style="2"/>
    <col min="3328" max="3328" width="3.875" style="2" customWidth="1"/>
    <col min="3329" max="3329" width="9" style="2"/>
    <col min="3330" max="3330" width="5.875" style="2" bestFit="1" customWidth="1"/>
    <col min="3331" max="3331" width="10.875" style="2" customWidth="1"/>
    <col min="3332" max="3332" width="9" style="2"/>
    <col min="3333" max="3333" width="15.25" style="2" customWidth="1"/>
    <col min="3334" max="3336" width="6.375" style="2" customWidth="1"/>
    <col min="3337" max="3338" width="15.75" style="2" customWidth="1"/>
    <col min="3339" max="3342" width="6.375" style="2" customWidth="1"/>
    <col min="3343" max="3583" width="9" style="2"/>
    <col min="3584" max="3584" width="3.875" style="2" customWidth="1"/>
    <col min="3585" max="3585" width="9" style="2"/>
    <col min="3586" max="3586" width="5.875" style="2" bestFit="1" customWidth="1"/>
    <col min="3587" max="3587" width="10.875" style="2" customWidth="1"/>
    <col min="3588" max="3588" width="9" style="2"/>
    <col min="3589" max="3589" width="15.25" style="2" customWidth="1"/>
    <col min="3590" max="3592" width="6.375" style="2" customWidth="1"/>
    <col min="3593" max="3594" width="15.75" style="2" customWidth="1"/>
    <col min="3595" max="3598" width="6.375" style="2" customWidth="1"/>
    <col min="3599" max="3839" width="9" style="2"/>
    <col min="3840" max="3840" width="3.875" style="2" customWidth="1"/>
    <col min="3841" max="3841" width="9" style="2"/>
    <col min="3842" max="3842" width="5.875" style="2" bestFit="1" customWidth="1"/>
    <col min="3843" max="3843" width="10.875" style="2" customWidth="1"/>
    <col min="3844" max="3844" width="9" style="2"/>
    <col min="3845" max="3845" width="15.25" style="2" customWidth="1"/>
    <col min="3846" max="3848" width="6.375" style="2" customWidth="1"/>
    <col min="3849" max="3850" width="15.75" style="2" customWidth="1"/>
    <col min="3851" max="3854" width="6.375" style="2" customWidth="1"/>
    <col min="3855" max="4095" width="9" style="2"/>
    <col min="4096" max="4096" width="3.875" style="2" customWidth="1"/>
    <col min="4097" max="4097" width="9" style="2"/>
    <col min="4098" max="4098" width="5.875" style="2" bestFit="1" customWidth="1"/>
    <col min="4099" max="4099" width="10.875" style="2" customWidth="1"/>
    <col min="4100" max="4100" width="9" style="2"/>
    <col min="4101" max="4101" width="15.25" style="2" customWidth="1"/>
    <col min="4102" max="4104" width="6.375" style="2" customWidth="1"/>
    <col min="4105" max="4106" width="15.75" style="2" customWidth="1"/>
    <col min="4107" max="4110" width="6.375" style="2" customWidth="1"/>
    <col min="4111" max="4351" width="9" style="2"/>
    <col min="4352" max="4352" width="3.875" style="2" customWidth="1"/>
    <col min="4353" max="4353" width="9" style="2"/>
    <col min="4354" max="4354" width="5.875" style="2" bestFit="1" customWidth="1"/>
    <col min="4355" max="4355" width="10.875" style="2" customWidth="1"/>
    <col min="4356" max="4356" width="9" style="2"/>
    <col min="4357" max="4357" width="15.25" style="2" customWidth="1"/>
    <col min="4358" max="4360" width="6.375" style="2" customWidth="1"/>
    <col min="4361" max="4362" width="15.75" style="2" customWidth="1"/>
    <col min="4363" max="4366" width="6.375" style="2" customWidth="1"/>
    <col min="4367" max="4607" width="9" style="2"/>
    <col min="4608" max="4608" width="3.875" style="2" customWidth="1"/>
    <col min="4609" max="4609" width="9" style="2"/>
    <col min="4610" max="4610" width="5.875" style="2" bestFit="1" customWidth="1"/>
    <col min="4611" max="4611" width="10.875" style="2" customWidth="1"/>
    <col min="4612" max="4612" width="9" style="2"/>
    <col min="4613" max="4613" width="15.25" style="2" customWidth="1"/>
    <col min="4614" max="4616" width="6.375" style="2" customWidth="1"/>
    <col min="4617" max="4618" width="15.75" style="2" customWidth="1"/>
    <col min="4619" max="4622" width="6.375" style="2" customWidth="1"/>
    <col min="4623" max="4863" width="9" style="2"/>
    <col min="4864" max="4864" width="3.875" style="2" customWidth="1"/>
    <col min="4865" max="4865" width="9" style="2"/>
    <col min="4866" max="4866" width="5.875" style="2" bestFit="1" customWidth="1"/>
    <col min="4867" max="4867" width="10.875" style="2" customWidth="1"/>
    <col min="4868" max="4868" width="9" style="2"/>
    <col min="4869" max="4869" width="15.25" style="2" customWidth="1"/>
    <col min="4870" max="4872" width="6.375" style="2" customWidth="1"/>
    <col min="4873" max="4874" width="15.75" style="2" customWidth="1"/>
    <col min="4875" max="4878" width="6.375" style="2" customWidth="1"/>
    <col min="4879" max="5119" width="9" style="2"/>
    <col min="5120" max="5120" width="3.875" style="2" customWidth="1"/>
    <col min="5121" max="5121" width="9" style="2"/>
    <col min="5122" max="5122" width="5.875" style="2" bestFit="1" customWidth="1"/>
    <col min="5123" max="5123" width="10.875" style="2" customWidth="1"/>
    <col min="5124" max="5124" width="9" style="2"/>
    <col min="5125" max="5125" width="15.25" style="2" customWidth="1"/>
    <col min="5126" max="5128" width="6.375" style="2" customWidth="1"/>
    <col min="5129" max="5130" width="15.75" style="2" customWidth="1"/>
    <col min="5131" max="5134" width="6.375" style="2" customWidth="1"/>
    <col min="5135" max="5375" width="9" style="2"/>
    <col min="5376" max="5376" width="3.875" style="2" customWidth="1"/>
    <col min="5377" max="5377" width="9" style="2"/>
    <col min="5378" max="5378" width="5.875" style="2" bestFit="1" customWidth="1"/>
    <col min="5379" max="5379" width="10.875" style="2" customWidth="1"/>
    <col min="5380" max="5380" width="9" style="2"/>
    <col min="5381" max="5381" width="15.25" style="2" customWidth="1"/>
    <col min="5382" max="5384" width="6.375" style="2" customWidth="1"/>
    <col min="5385" max="5386" width="15.75" style="2" customWidth="1"/>
    <col min="5387" max="5390" width="6.375" style="2" customWidth="1"/>
    <col min="5391" max="5631" width="9" style="2"/>
    <col min="5632" max="5632" width="3.875" style="2" customWidth="1"/>
    <col min="5633" max="5633" width="9" style="2"/>
    <col min="5634" max="5634" width="5.875" style="2" bestFit="1" customWidth="1"/>
    <col min="5635" max="5635" width="10.875" style="2" customWidth="1"/>
    <col min="5636" max="5636" width="9" style="2"/>
    <col min="5637" max="5637" width="15.25" style="2" customWidth="1"/>
    <col min="5638" max="5640" width="6.375" style="2" customWidth="1"/>
    <col min="5641" max="5642" width="15.75" style="2" customWidth="1"/>
    <col min="5643" max="5646" width="6.375" style="2" customWidth="1"/>
    <col min="5647" max="5887" width="9" style="2"/>
    <col min="5888" max="5888" width="3.875" style="2" customWidth="1"/>
    <col min="5889" max="5889" width="9" style="2"/>
    <col min="5890" max="5890" width="5.875" style="2" bestFit="1" customWidth="1"/>
    <col min="5891" max="5891" width="10.875" style="2" customWidth="1"/>
    <col min="5892" max="5892" width="9" style="2"/>
    <col min="5893" max="5893" width="15.25" style="2" customWidth="1"/>
    <col min="5894" max="5896" width="6.375" style="2" customWidth="1"/>
    <col min="5897" max="5898" width="15.75" style="2" customWidth="1"/>
    <col min="5899" max="5902" width="6.375" style="2" customWidth="1"/>
    <col min="5903" max="6143" width="9" style="2"/>
    <col min="6144" max="6144" width="3.875" style="2" customWidth="1"/>
    <col min="6145" max="6145" width="9" style="2"/>
    <col min="6146" max="6146" width="5.875" style="2" bestFit="1" customWidth="1"/>
    <col min="6147" max="6147" width="10.875" style="2" customWidth="1"/>
    <col min="6148" max="6148" width="9" style="2"/>
    <col min="6149" max="6149" width="15.25" style="2" customWidth="1"/>
    <col min="6150" max="6152" width="6.375" style="2" customWidth="1"/>
    <col min="6153" max="6154" width="15.75" style="2" customWidth="1"/>
    <col min="6155" max="6158" width="6.375" style="2" customWidth="1"/>
    <col min="6159" max="6399" width="9" style="2"/>
    <col min="6400" max="6400" width="3.875" style="2" customWidth="1"/>
    <col min="6401" max="6401" width="9" style="2"/>
    <col min="6402" max="6402" width="5.875" style="2" bestFit="1" customWidth="1"/>
    <col min="6403" max="6403" width="10.875" style="2" customWidth="1"/>
    <col min="6404" max="6404" width="9" style="2"/>
    <col min="6405" max="6405" width="15.25" style="2" customWidth="1"/>
    <col min="6406" max="6408" width="6.375" style="2" customWidth="1"/>
    <col min="6409" max="6410" width="15.75" style="2" customWidth="1"/>
    <col min="6411" max="6414" width="6.375" style="2" customWidth="1"/>
    <col min="6415" max="6655" width="9" style="2"/>
    <col min="6656" max="6656" width="3.875" style="2" customWidth="1"/>
    <col min="6657" max="6657" width="9" style="2"/>
    <col min="6658" max="6658" width="5.875" style="2" bestFit="1" customWidth="1"/>
    <col min="6659" max="6659" width="10.875" style="2" customWidth="1"/>
    <col min="6660" max="6660" width="9" style="2"/>
    <col min="6661" max="6661" width="15.25" style="2" customWidth="1"/>
    <col min="6662" max="6664" width="6.375" style="2" customWidth="1"/>
    <col min="6665" max="6666" width="15.75" style="2" customWidth="1"/>
    <col min="6667" max="6670" width="6.375" style="2" customWidth="1"/>
    <col min="6671" max="6911" width="9" style="2"/>
    <col min="6912" max="6912" width="3.875" style="2" customWidth="1"/>
    <col min="6913" max="6913" width="9" style="2"/>
    <col min="6914" max="6914" width="5.875" style="2" bestFit="1" customWidth="1"/>
    <col min="6915" max="6915" width="10.875" style="2" customWidth="1"/>
    <col min="6916" max="6916" width="9" style="2"/>
    <col min="6917" max="6917" width="15.25" style="2" customWidth="1"/>
    <col min="6918" max="6920" width="6.375" style="2" customWidth="1"/>
    <col min="6921" max="6922" width="15.75" style="2" customWidth="1"/>
    <col min="6923" max="6926" width="6.375" style="2" customWidth="1"/>
    <col min="6927" max="7167" width="9" style="2"/>
    <col min="7168" max="7168" width="3.875" style="2" customWidth="1"/>
    <col min="7169" max="7169" width="9" style="2"/>
    <col min="7170" max="7170" width="5.875" style="2" bestFit="1" customWidth="1"/>
    <col min="7171" max="7171" width="10.875" style="2" customWidth="1"/>
    <col min="7172" max="7172" width="9" style="2"/>
    <col min="7173" max="7173" width="15.25" style="2" customWidth="1"/>
    <col min="7174" max="7176" width="6.375" style="2" customWidth="1"/>
    <col min="7177" max="7178" width="15.75" style="2" customWidth="1"/>
    <col min="7179" max="7182" width="6.375" style="2" customWidth="1"/>
    <col min="7183" max="7423" width="9" style="2"/>
    <col min="7424" max="7424" width="3.875" style="2" customWidth="1"/>
    <col min="7425" max="7425" width="9" style="2"/>
    <col min="7426" max="7426" width="5.875" style="2" bestFit="1" customWidth="1"/>
    <col min="7427" max="7427" width="10.875" style="2" customWidth="1"/>
    <col min="7428" max="7428" width="9" style="2"/>
    <col min="7429" max="7429" width="15.25" style="2" customWidth="1"/>
    <col min="7430" max="7432" width="6.375" style="2" customWidth="1"/>
    <col min="7433" max="7434" width="15.75" style="2" customWidth="1"/>
    <col min="7435" max="7438" width="6.375" style="2" customWidth="1"/>
    <col min="7439" max="7679" width="9" style="2"/>
    <col min="7680" max="7680" width="3.875" style="2" customWidth="1"/>
    <col min="7681" max="7681" width="9" style="2"/>
    <col min="7682" max="7682" width="5.875" style="2" bestFit="1" customWidth="1"/>
    <col min="7683" max="7683" width="10.875" style="2" customWidth="1"/>
    <col min="7684" max="7684" width="9" style="2"/>
    <col min="7685" max="7685" width="15.25" style="2" customWidth="1"/>
    <col min="7686" max="7688" width="6.375" style="2" customWidth="1"/>
    <col min="7689" max="7690" width="15.75" style="2" customWidth="1"/>
    <col min="7691" max="7694" width="6.375" style="2" customWidth="1"/>
    <col min="7695" max="7935" width="9" style="2"/>
    <col min="7936" max="7936" width="3.875" style="2" customWidth="1"/>
    <col min="7937" max="7937" width="9" style="2"/>
    <col min="7938" max="7938" width="5.875" style="2" bestFit="1" customWidth="1"/>
    <col min="7939" max="7939" width="10.875" style="2" customWidth="1"/>
    <col min="7940" max="7940" width="9" style="2"/>
    <col min="7941" max="7941" width="15.25" style="2" customWidth="1"/>
    <col min="7942" max="7944" width="6.375" style="2" customWidth="1"/>
    <col min="7945" max="7946" width="15.75" style="2" customWidth="1"/>
    <col min="7947" max="7950" width="6.375" style="2" customWidth="1"/>
    <col min="7951" max="8191" width="9" style="2"/>
    <col min="8192" max="8192" width="3.875" style="2" customWidth="1"/>
    <col min="8193" max="8193" width="9" style="2"/>
    <col min="8194" max="8194" width="5.875" style="2" bestFit="1" customWidth="1"/>
    <col min="8195" max="8195" width="10.875" style="2" customWidth="1"/>
    <col min="8196" max="8196" width="9" style="2"/>
    <col min="8197" max="8197" width="15.25" style="2" customWidth="1"/>
    <col min="8198" max="8200" width="6.375" style="2" customWidth="1"/>
    <col min="8201" max="8202" width="15.75" style="2" customWidth="1"/>
    <col min="8203" max="8206" width="6.375" style="2" customWidth="1"/>
    <col min="8207" max="8447" width="9" style="2"/>
    <col min="8448" max="8448" width="3.875" style="2" customWidth="1"/>
    <col min="8449" max="8449" width="9" style="2"/>
    <col min="8450" max="8450" width="5.875" style="2" bestFit="1" customWidth="1"/>
    <col min="8451" max="8451" width="10.875" style="2" customWidth="1"/>
    <col min="8452" max="8452" width="9" style="2"/>
    <col min="8453" max="8453" width="15.25" style="2" customWidth="1"/>
    <col min="8454" max="8456" width="6.375" style="2" customWidth="1"/>
    <col min="8457" max="8458" width="15.75" style="2" customWidth="1"/>
    <col min="8459" max="8462" width="6.375" style="2" customWidth="1"/>
    <col min="8463" max="8703" width="9" style="2"/>
    <col min="8704" max="8704" width="3.875" style="2" customWidth="1"/>
    <col min="8705" max="8705" width="9" style="2"/>
    <col min="8706" max="8706" width="5.875" style="2" bestFit="1" customWidth="1"/>
    <col min="8707" max="8707" width="10.875" style="2" customWidth="1"/>
    <col min="8708" max="8708" width="9" style="2"/>
    <col min="8709" max="8709" width="15.25" style="2" customWidth="1"/>
    <col min="8710" max="8712" width="6.375" style="2" customWidth="1"/>
    <col min="8713" max="8714" width="15.75" style="2" customWidth="1"/>
    <col min="8715" max="8718" width="6.375" style="2" customWidth="1"/>
    <col min="8719" max="8959" width="9" style="2"/>
    <col min="8960" max="8960" width="3.875" style="2" customWidth="1"/>
    <col min="8961" max="8961" width="9" style="2"/>
    <col min="8962" max="8962" width="5.875" style="2" bestFit="1" customWidth="1"/>
    <col min="8963" max="8963" width="10.875" style="2" customWidth="1"/>
    <col min="8964" max="8964" width="9" style="2"/>
    <col min="8965" max="8965" width="15.25" style="2" customWidth="1"/>
    <col min="8966" max="8968" width="6.375" style="2" customWidth="1"/>
    <col min="8969" max="8970" width="15.75" style="2" customWidth="1"/>
    <col min="8971" max="8974" width="6.375" style="2" customWidth="1"/>
    <col min="8975" max="9215" width="9" style="2"/>
    <col min="9216" max="9216" width="3.875" style="2" customWidth="1"/>
    <col min="9217" max="9217" width="9" style="2"/>
    <col min="9218" max="9218" width="5.875" style="2" bestFit="1" customWidth="1"/>
    <col min="9219" max="9219" width="10.875" style="2" customWidth="1"/>
    <col min="9220" max="9220" width="9" style="2"/>
    <col min="9221" max="9221" width="15.25" style="2" customWidth="1"/>
    <col min="9222" max="9224" width="6.375" style="2" customWidth="1"/>
    <col min="9225" max="9226" width="15.75" style="2" customWidth="1"/>
    <col min="9227" max="9230" width="6.375" style="2" customWidth="1"/>
    <col min="9231" max="9471" width="9" style="2"/>
    <col min="9472" max="9472" width="3.875" style="2" customWidth="1"/>
    <col min="9473" max="9473" width="9" style="2"/>
    <col min="9474" max="9474" width="5.875" style="2" bestFit="1" customWidth="1"/>
    <col min="9475" max="9475" width="10.875" style="2" customWidth="1"/>
    <col min="9476" max="9476" width="9" style="2"/>
    <col min="9477" max="9477" width="15.25" style="2" customWidth="1"/>
    <col min="9478" max="9480" width="6.375" style="2" customWidth="1"/>
    <col min="9481" max="9482" width="15.75" style="2" customWidth="1"/>
    <col min="9483" max="9486" width="6.375" style="2" customWidth="1"/>
    <col min="9487" max="9727" width="9" style="2"/>
    <col min="9728" max="9728" width="3.875" style="2" customWidth="1"/>
    <col min="9729" max="9729" width="9" style="2"/>
    <col min="9730" max="9730" width="5.875" style="2" bestFit="1" customWidth="1"/>
    <col min="9731" max="9731" width="10.875" style="2" customWidth="1"/>
    <col min="9732" max="9732" width="9" style="2"/>
    <col min="9733" max="9733" width="15.25" style="2" customWidth="1"/>
    <col min="9734" max="9736" width="6.375" style="2" customWidth="1"/>
    <col min="9737" max="9738" width="15.75" style="2" customWidth="1"/>
    <col min="9739" max="9742" width="6.375" style="2" customWidth="1"/>
    <col min="9743" max="9983" width="9" style="2"/>
    <col min="9984" max="9984" width="3.875" style="2" customWidth="1"/>
    <col min="9985" max="9985" width="9" style="2"/>
    <col min="9986" max="9986" width="5.875" style="2" bestFit="1" customWidth="1"/>
    <col min="9987" max="9987" width="10.875" style="2" customWidth="1"/>
    <col min="9988" max="9988" width="9" style="2"/>
    <col min="9989" max="9989" width="15.25" style="2" customWidth="1"/>
    <col min="9990" max="9992" width="6.375" style="2" customWidth="1"/>
    <col min="9993" max="9994" width="15.75" style="2" customWidth="1"/>
    <col min="9995" max="9998" width="6.375" style="2" customWidth="1"/>
    <col min="9999" max="10239" width="9" style="2"/>
    <col min="10240" max="10240" width="3.875" style="2" customWidth="1"/>
    <col min="10241" max="10241" width="9" style="2"/>
    <col min="10242" max="10242" width="5.875" style="2" bestFit="1" customWidth="1"/>
    <col min="10243" max="10243" width="10.875" style="2" customWidth="1"/>
    <col min="10244" max="10244" width="9" style="2"/>
    <col min="10245" max="10245" width="15.25" style="2" customWidth="1"/>
    <col min="10246" max="10248" width="6.375" style="2" customWidth="1"/>
    <col min="10249" max="10250" width="15.75" style="2" customWidth="1"/>
    <col min="10251" max="10254" width="6.375" style="2" customWidth="1"/>
    <col min="10255" max="10495" width="9" style="2"/>
    <col min="10496" max="10496" width="3.875" style="2" customWidth="1"/>
    <col min="10497" max="10497" width="9" style="2"/>
    <col min="10498" max="10498" width="5.875" style="2" bestFit="1" customWidth="1"/>
    <col min="10499" max="10499" width="10.875" style="2" customWidth="1"/>
    <col min="10500" max="10500" width="9" style="2"/>
    <col min="10501" max="10501" width="15.25" style="2" customWidth="1"/>
    <col min="10502" max="10504" width="6.375" style="2" customWidth="1"/>
    <col min="10505" max="10506" width="15.75" style="2" customWidth="1"/>
    <col min="10507" max="10510" width="6.375" style="2" customWidth="1"/>
    <col min="10511" max="10751" width="9" style="2"/>
    <col min="10752" max="10752" width="3.875" style="2" customWidth="1"/>
    <col min="10753" max="10753" width="9" style="2"/>
    <col min="10754" max="10754" width="5.875" style="2" bestFit="1" customWidth="1"/>
    <col min="10755" max="10755" width="10.875" style="2" customWidth="1"/>
    <col min="10756" max="10756" width="9" style="2"/>
    <col min="10757" max="10757" width="15.25" style="2" customWidth="1"/>
    <col min="10758" max="10760" width="6.375" style="2" customWidth="1"/>
    <col min="10761" max="10762" width="15.75" style="2" customWidth="1"/>
    <col min="10763" max="10766" width="6.375" style="2" customWidth="1"/>
    <col min="10767" max="11007" width="9" style="2"/>
    <col min="11008" max="11008" width="3.875" style="2" customWidth="1"/>
    <col min="11009" max="11009" width="9" style="2"/>
    <col min="11010" max="11010" width="5.875" style="2" bestFit="1" customWidth="1"/>
    <col min="11011" max="11011" width="10.875" style="2" customWidth="1"/>
    <col min="11012" max="11012" width="9" style="2"/>
    <col min="11013" max="11013" width="15.25" style="2" customWidth="1"/>
    <col min="11014" max="11016" width="6.375" style="2" customWidth="1"/>
    <col min="11017" max="11018" width="15.75" style="2" customWidth="1"/>
    <col min="11019" max="11022" width="6.375" style="2" customWidth="1"/>
    <col min="11023" max="11263" width="9" style="2"/>
    <col min="11264" max="11264" width="3.875" style="2" customWidth="1"/>
    <col min="11265" max="11265" width="9" style="2"/>
    <col min="11266" max="11266" width="5.875" style="2" bestFit="1" customWidth="1"/>
    <col min="11267" max="11267" width="10.875" style="2" customWidth="1"/>
    <col min="11268" max="11268" width="9" style="2"/>
    <col min="11269" max="11269" width="15.25" style="2" customWidth="1"/>
    <col min="11270" max="11272" width="6.375" style="2" customWidth="1"/>
    <col min="11273" max="11274" width="15.75" style="2" customWidth="1"/>
    <col min="11275" max="11278" width="6.375" style="2" customWidth="1"/>
    <col min="11279" max="11519" width="9" style="2"/>
    <col min="11520" max="11520" width="3.875" style="2" customWidth="1"/>
    <col min="11521" max="11521" width="9" style="2"/>
    <col min="11522" max="11522" width="5.875" style="2" bestFit="1" customWidth="1"/>
    <col min="11523" max="11523" width="10.875" style="2" customWidth="1"/>
    <col min="11524" max="11524" width="9" style="2"/>
    <col min="11525" max="11525" width="15.25" style="2" customWidth="1"/>
    <col min="11526" max="11528" width="6.375" style="2" customWidth="1"/>
    <col min="11529" max="11530" width="15.75" style="2" customWidth="1"/>
    <col min="11531" max="11534" width="6.375" style="2" customWidth="1"/>
    <col min="11535" max="11775" width="9" style="2"/>
    <col min="11776" max="11776" width="3.875" style="2" customWidth="1"/>
    <col min="11777" max="11777" width="9" style="2"/>
    <col min="11778" max="11778" width="5.875" style="2" bestFit="1" customWidth="1"/>
    <col min="11779" max="11779" width="10.875" style="2" customWidth="1"/>
    <col min="11780" max="11780" width="9" style="2"/>
    <col min="11781" max="11781" width="15.25" style="2" customWidth="1"/>
    <col min="11782" max="11784" width="6.375" style="2" customWidth="1"/>
    <col min="11785" max="11786" width="15.75" style="2" customWidth="1"/>
    <col min="11787" max="11790" width="6.375" style="2" customWidth="1"/>
    <col min="11791" max="12031" width="9" style="2"/>
    <col min="12032" max="12032" width="3.875" style="2" customWidth="1"/>
    <col min="12033" max="12033" width="9" style="2"/>
    <col min="12034" max="12034" width="5.875" style="2" bestFit="1" customWidth="1"/>
    <col min="12035" max="12035" width="10.875" style="2" customWidth="1"/>
    <col min="12036" max="12036" width="9" style="2"/>
    <col min="12037" max="12037" width="15.25" style="2" customWidth="1"/>
    <col min="12038" max="12040" width="6.375" style="2" customWidth="1"/>
    <col min="12041" max="12042" width="15.75" style="2" customWidth="1"/>
    <col min="12043" max="12046" width="6.375" style="2" customWidth="1"/>
    <col min="12047" max="12287" width="9" style="2"/>
    <col min="12288" max="12288" width="3.875" style="2" customWidth="1"/>
    <col min="12289" max="12289" width="9" style="2"/>
    <col min="12290" max="12290" width="5.875" style="2" bestFit="1" customWidth="1"/>
    <col min="12291" max="12291" width="10.875" style="2" customWidth="1"/>
    <col min="12292" max="12292" width="9" style="2"/>
    <col min="12293" max="12293" width="15.25" style="2" customWidth="1"/>
    <col min="12294" max="12296" width="6.375" style="2" customWidth="1"/>
    <col min="12297" max="12298" width="15.75" style="2" customWidth="1"/>
    <col min="12299" max="12302" width="6.375" style="2" customWidth="1"/>
    <col min="12303" max="12543" width="9" style="2"/>
    <col min="12544" max="12544" width="3.875" style="2" customWidth="1"/>
    <col min="12545" max="12545" width="9" style="2"/>
    <col min="12546" max="12546" width="5.875" style="2" bestFit="1" customWidth="1"/>
    <col min="12547" max="12547" width="10.875" style="2" customWidth="1"/>
    <col min="12548" max="12548" width="9" style="2"/>
    <col min="12549" max="12549" width="15.25" style="2" customWidth="1"/>
    <col min="12550" max="12552" width="6.375" style="2" customWidth="1"/>
    <col min="12553" max="12554" width="15.75" style="2" customWidth="1"/>
    <col min="12555" max="12558" width="6.375" style="2" customWidth="1"/>
    <col min="12559" max="12799" width="9" style="2"/>
    <col min="12800" max="12800" width="3.875" style="2" customWidth="1"/>
    <col min="12801" max="12801" width="9" style="2"/>
    <col min="12802" max="12802" width="5.875" style="2" bestFit="1" customWidth="1"/>
    <col min="12803" max="12803" width="10.875" style="2" customWidth="1"/>
    <col min="12804" max="12804" width="9" style="2"/>
    <col min="12805" max="12805" width="15.25" style="2" customWidth="1"/>
    <col min="12806" max="12808" width="6.375" style="2" customWidth="1"/>
    <col min="12809" max="12810" width="15.75" style="2" customWidth="1"/>
    <col min="12811" max="12814" width="6.375" style="2" customWidth="1"/>
    <col min="12815" max="13055" width="9" style="2"/>
    <col min="13056" max="13056" width="3.875" style="2" customWidth="1"/>
    <col min="13057" max="13057" width="9" style="2"/>
    <col min="13058" max="13058" width="5.875" style="2" bestFit="1" customWidth="1"/>
    <col min="13059" max="13059" width="10.875" style="2" customWidth="1"/>
    <col min="13060" max="13060" width="9" style="2"/>
    <col min="13061" max="13061" width="15.25" style="2" customWidth="1"/>
    <col min="13062" max="13064" width="6.375" style="2" customWidth="1"/>
    <col min="13065" max="13066" width="15.75" style="2" customWidth="1"/>
    <col min="13067" max="13070" width="6.375" style="2" customWidth="1"/>
    <col min="13071" max="13311" width="9" style="2"/>
    <col min="13312" max="13312" width="3.875" style="2" customWidth="1"/>
    <col min="13313" max="13313" width="9" style="2"/>
    <col min="13314" max="13314" width="5.875" style="2" bestFit="1" customWidth="1"/>
    <col min="13315" max="13315" width="10.875" style="2" customWidth="1"/>
    <col min="13316" max="13316" width="9" style="2"/>
    <col min="13317" max="13317" width="15.25" style="2" customWidth="1"/>
    <col min="13318" max="13320" width="6.375" style="2" customWidth="1"/>
    <col min="13321" max="13322" width="15.75" style="2" customWidth="1"/>
    <col min="13323" max="13326" width="6.375" style="2" customWidth="1"/>
    <col min="13327" max="13567" width="9" style="2"/>
    <col min="13568" max="13568" width="3.875" style="2" customWidth="1"/>
    <col min="13569" max="13569" width="9" style="2"/>
    <col min="13570" max="13570" width="5.875" style="2" bestFit="1" customWidth="1"/>
    <col min="13571" max="13571" width="10.875" style="2" customWidth="1"/>
    <col min="13572" max="13572" width="9" style="2"/>
    <col min="13573" max="13573" width="15.25" style="2" customWidth="1"/>
    <col min="13574" max="13576" width="6.375" style="2" customWidth="1"/>
    <col min="13577" max="13578" width="15.75" style="2" customWidth="1"/>
    <col min="13579" max="13582" width="6.375" style="2" customWidth="1"/>
    <col min="13583" max="13823" width="9" style="2"/>
    <col min="13824" max="13824" width="3.875" style="2" customWidth="1"/>
    <col min="13825" max="13825" width="9" style="2"/>
    <col min="13826" max="13826" width="5.875" style="2" bestFit="1" customWidth="1"/>
    <col min="13827" max="13827" width="10.875" style="2" customWidth="1"/>
    <col min="13828" max="13828" width="9" style="2"/>
    <col min="13829" max="13829" width="15.25" style="2" customWidth="1"/>
    <col min="13830" max="13832" width="6.375" style="2" customWidth="1"/>
    <col min="13833" max="13834" width="15.75" style="2" customWidth="1"/>
    <col min="13835" max="13838" width="6.375" style="2" customWidth="1"/>
    <col min="13839" max="14079" width="9" style="2"/>
    <col min="14080" max="14080" width="3.875" style="2" customWidth="1"/>
    <col min="14081" max="14081" width="9" style="2"/>
    <col min="14082" max="14082" width="5.875" style="2" bestFit="1" customWidth="1"/>
    <col min="14083" max="14083" width="10.875" style="2" customWidth="1"/>
    <col min="14084" max="14084" width="9" style="2"/>
    <col min="14085" max="14085" width="15.25" style="2" customWidth="1"/>
    <col min="14086" max="14088" width="6.375" style="2" customWidth="1"/>
    <col min="14089" max="14090" width="15.75" style="2" customWidth="1"/>
    <col min="14091" max="14094" width="6.375" style="2" customWidth="1"/>
    <col min="14095" max="14335" width="9" style="2"/>
    <col min="14336" max="14336" width="3.875" style="2" customWidth="1"/>
    <col min="14337" max="14337" width="9" style="2"/>
    <col min="14338" max="14338" width="5.875" style="2" bestFit="1" customWidth="1"/>
    <col min="14339" max="14339" width="10.875" style="2" customWidth="1"/>
    <col min="14340" max="14340" width="9" style="2"/>
    <col min="14341" max="14341" width="15.25" style="2" customWidth="1"/>
    <col min="14342" max="14344" width="6.375" style="2" customWidth="1"/>
    <col min="14345" max="14346" width="15.75" style="2" customWidth="1"/>
    <col min="14347" max="14350" width="6.375" style="2" customWidth="1"/>
    <col min="14351" max="14591" width="9" style="2"/>
    <col min="14592" max="14592" width="3.875" style="2" customWidth="1"/>
    <col min="14593" max="14593" width="9" style="2"/>
    <col min="14594" max="14594" width="5.875" style="2" bestFit="1" customWidth="1"/>
    <col min="14595" max="14595" width="10.875" style="2" customWidth="1"/>
    <col min="14596" max="14596" width="9" style="2"/>
    <col min="14597" max="14597" width="15.25" style="2" customWidth="1"/>
    <col min="14598" max="14600" width="6.375" style="2" customWidth="1"/>
    <col min="14601" max="14602" width="15.75" style="2" customWidth="1"/>
    <col min="14603" max="14606" width="6.375" style="2" customWidth="1"/>
    <col min="14607" max="14847" width="9" style="2"/>
    <col min="14848" max="14848" width="3.875" style="2" customWidth="1"/>
    <col min="14849" max="14849" width="9" style="2"/>
    <col min="14850" max="14850" width="5.875" style="2" bestFit="1" customWidth="1"/>
    <col min="14851" max="14851" width="10.875" style="2" customWidth="1"/>
    <col min="14852" max="14852" width="9" style="2"/>
    <col min="14853" max="14853" width="15.25" style="2" customWidth="1"/>
    <col min="14854" max="14856" width="6.375" style="2" customWidth="1"/>
    <col min="14857" max="14858" width="15.75" style="2" customWidth="1"/>
    <col min="14859" max="14862" width="6.375" style="2" customWidth="1"/>
    <col min="14863" max="15103" width="9" style="2"/>
    <col min="15104" max="15104" width="3.875" style="2" customWidth="1"/>
    <col min="15105" max="15105" width="9" style="2"/>
    <col min="15106" max="15106" width="5.875" style="2" bestFit="1" customWidth="1"/>
    <col min="15107" max="15107" width="10.875" style="2" customWidth="1"/>
    <col min="15108" max="15108" width="9" style="2"/>
    <col min="15109" max="15109" width="15.25" style="2" customWidth="1"/>
    <col min="15110" max="15112" width="6.375" style="2" customWidth="1"/>
    <col min="15113" max="15114" width="15.75" style="2" customWidth="1"/>
    <col min="15115" max="15118" width="6.375" style="2" customWidth="1"/>
    <col min="15119" max="15359" width="9" style="2"/>
    <col min="15360" max="15360" width="3.875" style="2" customWidth="1"/>
    <col min="15361" max="15361" width="9" style="2"/>
    <col min="15362" max="15362" width="5.875" style="2" bestFit="1" customWidth="1"/>
    <col min="15363" max="15363" width="10.875" style="2" customWidth="1"/>
    <col min="15364" max="15364" width="9" style="2"/>
    <col min="15365" max="15365" width="15.25" style="2" customWidth="1"/>
    <col min="15366" max="15368" width="6.375" style="2" customWidth="1"/>
    <col min="15369" max="15370" width="15.75" style="2" customWidth="1"/>
    <col min="15371" max="15374" width="6.375" style="2" customWidth="1"/>
    <col min="15375" max="15615" width="9" style="2"/>
    <col min="15616" max="15616" width="3.875" style="2" customWidth="1"/>
    <col min="15617" max="15617" width="9" style="2"/>
    <col min="15618" max="15618" width="5.875" style="2" bestFit="1" customWidth="1"/>
    <col min="15619" max="15619" width="10.875" style="2" customWidth="1"/>
    <col min="15620" max="15620" width="9" style="2"/>
    <col min="15621" max="15621" width="15.25" style="2" customWidth="1"/>
    <col min="15622" max="15624" width="6.375" style="2" customWidth="1"/>
    <col min="15625" max="15626" width="15.75" style="2" customWidth="1"/>
    <col min="15627" max="15630" width="6.375" style="2" customWidth="1"/>
    <col min="15631" max="15871" width="9" style="2"/>
    <col min="15872" max="15872" width="3.875" style="2" customWidth="1"/>
    <col min="15873" max="15873" width="9" style="2"/>
    <col min="15874" max="15874" width="5.875" style="2" bestFit="1" customWidth="1"/>
    <col min="15875" max="15875" width="10.875" style="2" customWidth="1"/>
    <col min="15876" max="15876" width="9" style="2"/>
    <col min="15877" max="15877" width="15.25" style="2" customWidth="1"/>
    <col min="15878" max="15880" width="6.375" style="2" customWidth="1"/>
    <col min="15881" max="15882" width="15.75" style="2" customWidth="1"/>
    <col min="15883" max="15886" width="6.375" style="2" customWidth="1"/>
    <col min="15887" max="16127" width="9" style="2"/>
    <col min="16128" max="16128" width="3.875" style="2" customWidth="1"/>
    <col min="16129" max="16129" width="9" style="2"/>
    <col min="16130" max="16130" width="5.875" style="2" bestFit="1" customWidth="1"/>
    <col min="16131" max="16131" width="10.875" style="2" customWidth="1"/>
    <col min="16132" max="16132" width="9" style="2"/>
    <col min="16133" max="16133" width="15.25" style="2" customWidth="1"/>
    <col min="16134" max="16136" width="6.375" style="2" customWidth="1"/>
    <col min="16137" max="16138" width="15.75" style="2" customWidth="1"/>
    <col min="16139" max="16142" width="6.375" style="2" customWidth="1"/>
    <col min="16143" max="16384" width="9" style="2"/>
  </cols>
  <sheetData>
    <row r="1" spans="1:17" ht="28.5" x14ac:dyDescent="0.45">
      <c r="A1" s="1"/>
      <c r="B1" s="1"/>
      <c r="C1" s="63" t="s">
        <v>0</v>
      </c>
      <c r="D1" s="63"/>
      <c r="E1" s="63"/>
      <c r="F1" s="63"/>
      <c r="G1" s="63"/>
      <c r="H1" s="63"/>
      <c r="I1" s="63"/>
      <c r="J1" s="63"/>
      <c r="K1" s="63"/>
      <c r="L1" s="63"/>
      <c r="M1" s="63"/>
      <c r="N1" s="1"/>
      <c r="O1" s="1"/>
      <c r="P1" s="1"/>
    </row>
    <row r="2" spans="1:17" ht="28.5" x14ac:dyDescent="0.45">
      <c r="A2" s="1"/>
      <c r="B2" s="1"/>
      <c r="C2" s="64" t="s">
        <v>1</v>
      </c>
      <c r="D2" s="65"/>
      <c r="E2" s="65"/>
      <c r="F2" s="65"/>
      <c r="G2" s="65"/>
      <c r="H2" s="65"/>
      <c r="I2" s="65"/>
      <c r="J2" s="65"/>
      <c r="K2" s="65"/>
      <c r="L2" s="65"/>
      <c r="M2" s="65"/>
      <c r="N2" s="1"/>
      <c r="O2" s="1"/>
      <c r="P2" s="1"/>
    </row>
    <row r="3" spans="1:17" ht="37.5" x14ac:dyDescent="0.2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4" t="s">
        <v>7</v>
      </c>
      <c r="G3" s="4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</row>
    <row r="4" spans="1:17" ht="21" x14ac:dyDescent="0.35">
      <c r="A4" s="5">
        <v>242431</v>
      </c>
      <c r="B4" s="6">
        <v>3</v>
      </c>
      <c r="C4" s="6" t="s">
        <v>18</v>
      </c>
      <c r="D4" s="7" t="s">
        <v>19</v>
      </c>
      <c r="E4" s="6" t="s">
        <v>20</v>
      </c>
      <c r="F4" s="6">
        <v>348</v>
      </c>
      <c r="G4" s="6" t="s">
        <v>21</v>
      </c>
      <c r="H4" s="8">
        <v>2.4500000000000002</v>
      </c>
      <c r="I4" s="8">
        <v>2.06</v>
      </c>
      <c r="J4" s="8">
        <v>1.18</v>
      </c>
      <c r="K4" s="8">
        <v>105403832.59999999</v>
      </c>
      <c r="L4" s="8">
        <v>-1514052.76</v>
      </c>
      <c r="M4" s="6">
        <v>0</v>
      </c>
      <c r="N4" s="6">
        <v>1</v>
      </c>
      <c r="O4" s="6">
        <v>0</v>
      </c>
      <c r="P4" s="6">
        <v>1</v>
      </c>
      <c r="Q4" s="9"/>
    </row>
    <row r="5" spans="1:17" ht="21" x14ac:dyDescent="0.35">
      <c r="A5" s="5">
        <v>242462</v>
      </c>
      <c r="B5" s="6">
        <v>3</v>
      </c>
      <c r="C5" s="6" t="s">
        <v>18</v>
      </c>
      <c r="D5" s="7" t="s">
        <v>19</v>
      </c>
      <c r="E5" s="6" t="s">
        <v>20</v>
      </c>
      <c r="F5" s="6">
        <v>348</v>
      </c>
      <c r="G5" s="6" t="s">
        <v>21</v>
      </c>
      <c r="H5" s="8">
        <v>2.42</v>
      </c>
      <c r="I5" s="8">
        <v>2.12</v>
      </c>
      <c r="J5" s="8">
        <v>1.07</v>
      </c>
      <c r="K5" s="8">
        <v>135716587.41999999</v>
      </c>
      <c r="L5" s="8">
        <v>23031520.02</v>
      </c>
      <c r="M5" s="6">
        <v>0</v>
      </c>
      <c r="N5" s="6">
        <v>0</v>
      </c>
      <c r="O5" s="6">
        <v>0</v>
      </c>
      <c r="P5" s="6">
        <v>0</v>
      </c>
    </row>
    <row r="6" spans="1:17" ht="24" hidden="1" x14ac:dyDescent="0.55000000000000004">
      <c r="A6" s="5">
        <v>242492</v>
      </c>
      <c r="B6" s="6">
        <v>3</v>
      </c>
      <c r="C6" s="6" t="s">
        <v>18</v>
      </c>
      <c r="D6" s="7" t="s">
        <v>19</v>
      </c>
      <c r="E6" s="6" t="s">
        <v>20</v>
      </c>
      <c r="F6" s="6">
        <v>348</v>
      </c>
      <c r="G6" s="6" t="s">
        <v>21</v>
      </c>
      <c r="H6" s="8"/>
      <c r="I6" s="8"/>
      <c r="J6" s="8"/>
      <c r="K6" s="8"/>
      <c r="L6" s="8"/>
      <c r="M6" s="6"/>
      <c r="N6" s="6"/>
      <c r="O6" s="6"/>
      <c r="P6" s="6"/>
    </row>
    <row r="7" spans="1:17" ht="24" hidden="1" x14ac:dyDescent="0.55000000000000004">
      <c r="A7" s="5">
        <v>242523</v>
      </c>
      <c r="B7" s="6">
        <v>3</v>
      </c>
      <c r="C7" s="6" t="s">
        <v>18</v>
      </c>
      <c r="D7" s="7" t="s">
        <v>19</v>
      </c>
      <c r="E7" s="6" t="s">
        <v>20</v>
      </c>
      <c r="F7" s="6">
        <v>348</v>
      </c>
      <c r="G7" s="6" t="s">
        <v>21</v>
      </c>
      <c r="H7" s="8"/>
      <c r="I7" s="8"/>
      <c r="J7" s="8"/>
      <c r="K7" s="8"/>
      <c r="L7" s="8"/>
      <c r="M7" s="6"/>
      <c r="N7" s="6"/>
      <c r="O7" s="6"/>
      <c r="P7" s="6"/>
    </row>
    <row r="8" spans="1:17" ht="24" hidden="1" x14ac:dyDescent="0.55000000000000004">
      <c r="A8" s="5">
        <v>242554</v>
      </c>
      <c r="B8" s="6">
        <v>3</v>
      </c>
      <c r="C8" s="6" t="s">
        <v>18</v>
      </c>
      <c r="D8" s="7" t="s">
        <v>19</v>
      </c>
      <c r="E8" s="6" t="s">
        <v>20</v>
      </c>
      <c r="F8" s="6">
        <v>348</v>
      </c>
      <c r="G8" s="6" t="s">
        <v>21</v>
      </c>
      <c r="H8" s="8"/>
      <c r="I8" s="8"/>
      <c r="J8" s="8"/>
      <c r="K8" s="8"/>
      <c r="L8" s="8"/>
      <c r="M8" s="6"/>
      <c r="N8" s="6"/>
      <c r="O8" s="6"/>
      <c r="P8" s="6"/>
    </row>
    <row r="9" spans="1:17" ht="24" hidden="1" x14ac:dyDescent="0.55000000000000004">
      <c r="A9" s="5">
        <v>242583</v>
      </c>
      <c r="B9" s="6">
        <v>3</v>
      </c>
      <c r="C9" s="6" t="s">
        <v>18</v>
      </c>
      <c r="D9" s="7" t="s">
        <v>19</v>
      </c>
      <c r="E9" s="6" t="s">
        <v>20</v>
      </c>
      <c r="F9" s="6">
        <v>348</v>
      </c>
      <c r="G9" s="6" t="s">
        <v>21</v>
      </c>
      <c r="H9" s="8"/>
      <c r="I9" s="8"/>
      <c r="J9" s="8"/>
      <c r="K9" s="8"/>
      <c r="L9" s="8"/>
      <c r="M9" s="6"/>
      <c r="N9" s="6"/>
      <c r="O9" s="6"/>
      <c r="P9" s="6"/>
    </row>
    <row r="10" spans="1:17" ht="24" hidden="1" x14ac:dyDescent="0.55000000000000004">
      <c r="A10" s="5">
        <v>242614</v>
      </c>
      <c r="B10" s="6">
        <v>3</v>
      </c>
      <c r="C10" s="6" t="s">
        <v>18</v>
      </c>
      <c r="D10" s="7" t="s">
        <v>19</v>
      </c>
      <c r="E10" s="6" t="s">
        <v>20</v>
      </c>
      <c r="F10" s="6">
        <v>348</v>
      </c>
      <c r="G10" s="6" t="s">
        <v>21</v>
      </c>
      <c r="H10" s="8"/>
      <c r="I10" s="8"/>
      <c r="J10" s="8"/>
      <c r="K10" s="8"/>
      <c r="L10" s="8"/>
      <c r="M10" s="6"/>
      <c r="N10" s="6"/>
      <c r="O10" s="6"/>
      <c r="P10" s="6"/>
    </row>
    <row r="11" spans="1:17" ht="24" hidden="1" x14ac:dyDescent="0.55000000000000004">
      <c r="A11" s="5">
        <v>242644</v>
      </c>
      <c r="B11" s="6">
        <v>3</v>
      </c>
      <c r="C11" s="6" t="s">
        <v>18</v>
      </c>
      <c r="D11" s="7" t="s">
        <v>19</v>
      </c>
      <c r="E11" s="6" t="s">
        <v>20</v>
      </c>
      <c r="F11" s="6">
        <v>348</v>
      </c>
      <c r="G11" s="6" t="s">
        <v>21</v>
      </c>
      <c r="H11" s="8"/>
      <c r="I11" s="8"/>
      <c r="J11" s="8"/>
      <c r="K11" s="8"/>
      <c r="L11" s="8"/>
      <c r="M11" s="6"/>
      <c r="N11" s="6"/>
      <c r="O11" s="6"/>
      <c r="P11" s="6"/>
    </row>
    <row r="12" spans="1:17" ht="24" hidden="1" x14ac:dyDescent="0.55000000000000004">
      <c r="A12" s="5">
        <v>242675</v>
      </c>
      <c r="B12" s="6">
        <v>3</v>
      </c>
      <c r="C12" s="6" t="s">
        <v>18</v>
      </c>
      <c r="D12" s="7" t="s">
        <v>19</v>
      </c>
      <c r="E12" s="6" t="s">
        <v>20</v>
      </c>
      <c r="F12" s="6">
        <v>348</v>
      </c>
      <c r="G12" s="6" t="s">
        <v>21</v>
      </c>
      <c r="H12" s="8"/>
      <c r="I12" s="8"/>
      <c r="J12" s="8"/>
      <c r="K12" s="8"/>
      <c r="L12" s="8"/>
      <c r="M12" s="6"/>
      <c r="N12" s="6"/>
      <c r="O12" s="6"/>
      <c r="P12" s="6"/>
    </row>
    <row r="13" spans="1:17" ht="24" hidden="1" x14ac:dyDescent="0.55000000000000004">
      <c r="A13" s="5">
        <v>242705</v>
      </c>
      <c r="B13" s="6">
        <v>3</v>
      </c>
      <c r="C13" s="6" t="s">
        <v>18</v>
      </c>
      <c r="D13" s="7" t="s">
        <v>19</v>
      </c>
      <c r="E13" s="6" t="s">
        <v>20</v>
      </c>
      <c r="F13" s="6">
        <v>348</v>
      </c>
      <c r="G13" s="6" t="s">
        <v>21</v>
      </c>
      <c r="H13" s="8"/>
      <c r="I13" s="8"/>
      <c r="J13" s="8"/>
      <c r="K13" s="8"/>
      <c r="L13" s="8"/>
      <c r="M13" s="6"/>
      <c r="N13" s="6"/>
      <c r="O13" s="6"/>
      <c r="P13" s="6"/>
    </row>
    <row r="14" spans="1:17" ht="24" hidden="1" x14ac:dyDescent="0.55000000000000004">
      <c r="A14" s="5">
        <v>242736</v>
      </c>
      <c r="B14" s="6">
        <v>3</v>
      </c>
      <c r="C14" s="6" t="s">
        <v>18</v>
      </c>
      <c r="D14" s="7" t="s">
        <v>19</v>
      </c>
      <c r="E14" s="6" t="s">
        <v>20</v>
      </c>
      <c r="F14" s="6">
        <v>348</v>
      </c>
      <c r="G14" s="6" t="s">
        <v>21</v>
      </c>
      <c r="H14" s="8"/>
      <c r="I14" s="8"/>
      <c r="J14" s="8"/>
      <c r="K14" s="8"/>
      <c r="L14" s="8"/>
      <c r="M14" s="6"/>
      <c r="N14" s="6"/>
      <c r="O14" s="6"/>
      <c r="P14" s="6"/>
    </row>
    <row r="15" spans="1:17" ht="24" hidden="1" x14ac:dyDescent="0.55000000000000004">
      <c r="A15" s="5">
        <v>242767</v>
      </c>
      <c r="B15" s="6">
        <v>3</v>
      </c>
      <c r="C15" s="6" t="s">
        <v>18</v>
      </c>
      <c r="D15" s="7" t="s">
        <v>19</v>
      </c>
      <c r="E15" s="6" t="s">
        <v>20</v>
      </c>
      <c r="F15" s="6">
        <v>348</v>
      </c>
      <c r="G15" s="6" t="s">
        <v>21</v>
      </c>
      <c r="H15" s="8"/>
      <c r="I15" s="8"/>
      <c r="J15" s="8"/>
      <c r="K15" s="8"/>
      <c r="L15" s="8"/>
      <c r="M15" s="6"/>
      <c r="N15" s="6"/>
      <c r="O15" s="6"/>
      <c r="P15" s="6"/>
    </row>
    <row r="16" spans="1:17" ht="24" x14ac:dyDescent="0.55000000000000004">
      <c r="A16" s="5"/>
      <c r="B16" s="6"/>
      <c r="C16" s="6"/>
      <c r="D16" s="7"/>
      <c r="E16" s="6"/>
      <c r="F16" s="6"/>
      <c r="G16" s="6"/>
      <c r="H16" s="8"/>
      <c r="I16" s="8"/>
      <c r="J16" s="8"/>
      <c r="K16" s="8"/>
      <c r="L16" s="8"/>
      <c r="M16" s="6"/>
      <c r="N16" s="6"/>
      <c r="O16" s="6"/>
      <c r="P16" s="6"/>
    </row>
    <row r="17" spans="1:16" ht="24" hidden="1" x14ac:dyDescent="0.55000000000000004">
      <c r="A17" s="5"/>
      <c r="B17" s="6"/>
      <c r="C17" s="6"/>
      <c r="D17" s="7"/>
      <c r="E17" s="6"/>
      <c r="F17" s="6"/>
      <c r="G17" s="6"/>
      <c r="H17" s="8"/>
      <c r="I17" s="8"/>
      <c r="J17" s="8"/>
      <c r="K17" s="8"/>
      <c r="L17" s="8"/>
      <c r="M17" s="6"/>
      <c r="N17" s="6"/>
      <c r="O17" s="6"/>
      <c r="P17" s="6"/>
    </row>
    <row r="18" spans="1:16" ht="24" hidden="1" x14ac:dyDescent="0.55000000000000004">
      <c r="A18" s="5"/>
      <c r="B18" s="6"/>
      <c r="C18" s="6"/>
      <c r="D18" s="7"/>
      <c r="E18" s="6"/>
      <c r="F18" s="6"/>
      <c r="G18" s="6"/>
      <c r="H18" s="8"/>
      <c r="I18" s="8"/>
      <c r="J18" s="8"/>
      <c r="K18" s="8"/>
      <c r="L18" s="8"/>
      <c r="M18" s="6"/>
      <c r="N18" s="6"/>
      <c r="O18" s="6"/>
      <c r="P18" s="6"/>
    </row>
    <row r="19" spans="1:16" ht="24" hidden="1" x14ac:dyDescent="0.55000000000000004">
      <c r="A19" s="5"/>
      <c r="B19" s="6"/>
      <c r="C19" s="6"/>
      <c r="D19" s="7"/>
      <c r="E19" s="6"/>
      <c r="F19" s="6"/>
      <c r="G19" s="6"/>
      <c r="H19" s="8"/>
      <c r="I19" s="8"/>
      <c r="J19" s="8"/>
      <c r="K19" s="8"/>
      <c r="L19" s="8"/>
      <c r="M19" s="6"/>
      <c r="N19" s="6"/>
      <c r="O19" s="6"/>
      <c r="P19" s="6"/>
    </row>
    <row r="20" spans="1:16" ht="24" hidden="1" x14ac:dyDescent="0.55000000000000004">
      <c r="A20" s="5"/>
      <c r="B20" s="6"/>
      <c r="C20" s="6"/>
      <c r="D20" s="7"/>
      <c r="E20" s="6"/>
      <c r="F20" s="6"/>
      <c r="G20" s="6"/>
      <c r="H20" s="8"/>
      <c r="I20" s="8"/>
      <c r="J20" s="8"/>
      <c r="K20" s="8"/>
      <c r="L20" s="8"/>
      <c r="M20" s="6"/>
      <c r="N20" s="6"/>
      <c r="O20" s="6"/>
      <c r="P20" s="6"/>
    </row>
    <row r="21" spans="1:16" ht="24" hidden="1" x14ac:dyDescent="0.55000000000000004">
      <c r="A21" s="5"/>
      <c r="B21" s="6"/>
      <c r="C21" s="6"/>
      <c r="D21" s="7"/>
      <c r="E21" s="6"/>
      <c r="F21" s="6"/>
      <c r="G21" s="6"/>
      <c r="H21" s="8"/>
      <c r="I21" s="8"/>
      <c r="J21" s="8"/>
      <c r="K21" s="8"/>
      <c r="L21" s="8"/>
      <c r="M21" s="6"/>
      <c r="N21" s="6"/>
      <c r="O21" s="6"/>
      <c r="P21" s="6"/>
    </row>
    <row r="22" spans="1:16" ht="24" hidden="1" x14ac:dyDescent="0.55000000000000004">
      <c r="A22" s="5"/>
      <c r="B22" s="6"/>
      <c r="C22" s="6"/>
      <c r="D22" s="7"/>
      <c r="E22" s="6"/>
      <c r="F22" s="6"/>
      <c r="G22" s="6"/>
      <c r="H22" s="8"/>
      <c r="I22" s="8"/>
      <c r="J22" s="8"/>
      <c r="K22" s="8"/>
      <c r="L22" s="8"/>
      <c r="M22" s="6"/>
      <c r="N22" s="6"/>
      <c r="O22" s="6"/>
      <c r="P22" s="6"/>
    </row>
    <row r="23" spans="1:16" ht="24" hidden="1" x14ac:dyDescent="0.55000000000000004">
      <c r="A23" s="5"/>
      <c r="B23" s="6"/>
      <c r="C23" s="6"/>
      <c r="D23" s="7"/>
      <c r="E23" s="6"/>
      <c r="F23" s="6"/>
      <c r="G23" s="6"/>
      <c r="H23" s="8"/>
      <c r="I23" s="8"/>
      <c r="J23" s="8"/>
      <c r="K23" s="8"/>
      <c r="L23" s="8"/>
      <c r="M23" s="6"/>
      <c r="N23" s="6"/>
      <c r="O23" s="6"/>
      <c r="P23" s="6"/>
    </row>
    <row r="24" spans="1:16" ht="24" hidden="1" x14ac:dyDescent="0.55000000000000004">
      <c r="A24" s="5"/>
      <c r="B24" s="6"/>
      <c r="C24" s="6"/>
      <c r="D24" s="7"/>
      <c r="E24" s="6"/>
      <c r="F24" s="6"/>
      <c r="G24" s="6"/>
      <c r="H24" s="8"/>
      <c r="I24" s="8"/>
      <c r="J24" s="8"/>
      <c r="K24" s="8"/>
      <c r="L24" s="8"/>
      <c r="M24" s="6"/>
      <c r="N24" s="6"/>
      <c r="O24" s="6"/>
      <c r="P24" s="6"/>
    </row>
    <row r="25" spans="1:16" ht="24" hidden="1" x14ac:dyDescent="0.55000000000000004">
      <c r="A25" s="6"/>
      <c r="B25" s="10"/>
      <c r="C25" s="10"/>
      <c r="D25" s="11"/>
      <c r="E25" s="10"/>
      <c r="F25" s="6"/>
      <c r="G25" s="6"/>
      <c r="H25" s="8"/>
      <c r="I25" s="8"/>
      <c r="J25" s="8"/>
      <c r="K25" s="8"/>
      <c r="L25" s="8"/>
      <c r="M25" s="12"/>
      <c r="N25" s="6"/>
      <c r="O25" s="6"/>
      <c r="P25" s="6"/>
    </row>
    <row r="26" spans="1:16" ht="24" hidden="1" x14ac:dyDescent="0.55000000000000004">
      <c r="A26" s="6"/>
      <c r="B26" s="10"/>
      <c r="C26" s="10"/>
      <c r="D26" s="11"/>
      <c r="E26" s="10"/>
      <c r="F26" s="6"/>
      <c r="G26" s="6"/>
      <c r="H26" s="13"/>
      <c r="I26" s="13"/>
      <c r="J26" s="13"/>
      <c r="K26" s="13"/>
      <c r="L26" s="13"/>
      <c r="M26" s="6"/>
      <c r="N26" s="6"/>
      <c r="O26" s="6"/>
      <c r="P26" s="6"/>
    </row>
    <row r="27" spans="1:16" ht="14.25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ht="21" x14ac:dyDescent="0.35">
      <c r="A28" s="1"/>
      <c r="B28" s="1"/>
      <c r="C28" s="15" t="s">
        <v>22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21" x14ac:dyDescent="0.35">
      <c r="A29" s="1"/>
      <c r="B29" s="1"/>
      <c r="C29" s="16"/>
      <c r="D29" s="17" t="s">
        <v>23</v>
      </c>
      <c r="E29" s="15" t="s">
        <v>24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21" x14ac:dyDescent="0.35">
      <c r="A30" s="1"/>
      <c r="B30" s="1"/>
      <c r="C30" s="18"/>
      <c r="D30" s="17" t="s">
        <v>23</v>
      </c>
      <c r="E30" s="15" t="s">
        <v>25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21" x14ac:dyDescent="0.35">
      <c r="A31" s="1" t="s">
        <v>26</v>
      </c>
      <c r="B31" s="1"/>
      <c r="C31" s="19" t="s">
        <v>9</v>
      </c>
      <c r="D31" s="17" t="s">
        <v>23</v>
      </c>
      <c r="E31" s="15" t="s">
        <v>27</v>
      </c>
      <c r="F31" s="1"/>
      <c r="G31" s="1" t="s">
        <v>28</v>
      </c>
      <c r="H31" s="1"/>
      <c r="I31" s="1"/>
      <c r="J31" s="1"/>
      <c r="K31" s="1"/>
      <c r="L31" s="1"/>
      <c r="M31" s="1"/>
      <c r="N31" s="1"/>
      <c r="O31" s="1"/>
      <c r="P31" s="1"/>
    </row>
    <row r="32" spans="1:16" ht="21" x14ac:dyDescent="0.35">
      <c r="A32" s="1" t="s">
        <v>26</v>
      </c>
      <c r="B32" s="1"/>
      <c r="C32" s="19" t="s">
        <v>10</v>
      </c>
      <c r="D32" s="17" t="s">
        <v>23</v>
      </c>
      <c r="E32" s="15" t="s">
        <v>29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7" ht="21" x14ac:dyDescent="0.35">
      <c r="A33" s="1" t="s">
        <v>26</v>
      </c>
      <c r="B33" s="1"/>
      <c r="C33" s="19" t="s">
        <v>11</v>
      </c>
      <c r="D33" s="17" t="s">
        <v>23</v>
      </c>
      <c r="E33" s="15" t="s">
        <v>30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7" ht="21" x14ac:dyDescent="0.35">
      <c r="A34" s="1" t="s">
        <v>26</v>
      </c>
      <c r="B34" s="1"/>
      <c r="C34" s="19" t="s">
        <v>12</v>
      </c>
      <c r="D34" s="17" t="s">
        <v>23</v>
      </c>
      <c r="E34" s="15" t="s">
        <v>31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7" ht="21" x14ac:dyDescent="0.35">
      <c r="A35" s="1" t="s">
        <v>26</v>
      </c>
      <c r="B35" s="14"/>
      <c r="C35" s="20" t="s">
        <v>13</v>
      </c>
      <c r="D35" s="17" t="s">
        <v>23</v>
      </c>
      <c r="E35" s="15" t="s">
        <v>32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7" ht="14.25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</row>
    <row r="37" spans="1:17" s="21" customFormat="1" ht="21" x14ac:dyDescent="0.35">
      <c r="B37" s="21" t="s">
        <v>33</v>
      </c>
    </row>
    <row r="38" spans="1:17" s="21" customFormat="1" ht="61.5" customHeight="1" x14ac:dyDescent="0.35">
      <c r="A38" s="66" t="s">
        <v>34</v>
      </c>
      <c r="B38" s="66"/>
      <c r="C38" s="66"/>
      <c r="D38" s="66"/>
      <c r="E38" s="66"/>
      <c r="F38" s="66"/>
      <c r="G38" s="66"/>
      <c r="H38" s="67" t="s">
        <v>35</v>
      </c>
      <c r="I38" s="68"/>
      <c r="J38" s="69" t="s">
        <v>36</v>
      </c>
      <c r="K38" s="70"/>
      <c r="L38" s="70"/>
      <c r="M38" s="70"/>
      <c r="N38" s="70"/>
      <c r="O38" s="70"/>
      <c r="P38" s="71"/>
    </row>
    <row r="39" spans="1:17" s="21" customFormat="1" ht="21" x14ac:dyDescent="0.35">
      <c r="A39" s="22" t="s">
        <v>37</v>
      </c>
      <c r="B39" s="23"/>
      <c r="C39" s="23"/>
      <c r="D39" s="23"/>
      <c r="E39" s="23"/>
      <c r="F39" s="23"/>
      <c r="G39" s="23"/>
      <c r="H39" s="72"/>
      <c r="I39" s="73"/>
      <c r="J39" s="24"/>
      <c r="K39" s="23" t="s">
        <v>38</v>
      </c>
      <c r="L39" s="23"/>
      <c r="M39" s="23"/>
      <c r="N39" s="23"/>
      <c r="O39" s="23"/>
      <c r="P39" s="25"/>
    </row>
    <row r="40" spans="1:17" s="21" customFormat="1" ht="21" x14ac:dyDescent="0.35">
      <c r="A40" s="26" t="s">
        <v>39</v>
      </c>
      <c r="B40" s="27"/>
      <c r="C40" s="27"/>
      <c r="D40" s="27"/>
      <c r="E40" s="27"/>
      <c r="F40" s="27"/>
      <c r="G40" s="27"/>
      <c r="H40" s="61">
        <v>1</v>
      </c>
      <c r="I40" s="62"/>
      <c r="J40" s="28" t="s">
        <v>40</v>
      </c>
      <c r="K40" s="27"/>
      <c r="L40" s="27"/>
      <c r="M40" s="27"/>
      <c r="N40" s="27"/>
      <c r="O40" s="27"/>
      <c r="P40" s="29"/>
    </row>
    <row r="41" spans="1:17" s="21" customFormat="1" ht="21" x14ac:dyDescent="0.35">
      <c r="A41" s="26" t="s">
        <v>41</v>
      </c>
      <c r="B41" s="27"/>
      <c r="C41" s="27"/>
      <c r="D41" s="27"/>
      <c r="E41" s="27"/>
      <c r="F41" s="27"/>
      <c r="G41" s="27"/>
      <c r="H41" s="61">
        <v>1</v>
      </c>
      <c r="I41" s="62"/>
      <c r="J41" s="30" t="s">
        <v>42</v>
      </c>
      <c r="K41" s="27"/>
      <c r="L41" s="27"/>
      <c r="M41" s="27"/>
      <c r="N41" s="27"/>
      <c r="O41" s="27"/>
      <c r="P41" s="29"/>
    </row>
    <row r="42" spans="1:17" s="21" customFormat="1" ht="21" x14ac:dyDescent="0.35">
      <c r="A42" s="26" t="s">
        <v>43</v>
      </c>
      <c r="B42" s="27"/>
      <c r="C42" s="27"/>
      <c r="D42" s="27"/>
      <c r="E42" s="27"/>
      <c r="F42" s="27"/>
      <c r="G42" s="27"/>
      <c r="H42" s="61">
        <v>1</v>
      </c>
      <c r="I42" s="62"/>
      <c r="J42" s="30" t="s">
        <v>44</v>
      </c>
      <c r="K42" s="27"/>
      <c r="L42" s="27"/>
      <c r="M42" s="27"/>
      <c r="N42" s="27"/>
      <c r="O42" s="27"/>
      <c r="P42" s="29"/>
    </row>
    <row r="43" spans="1:17" s="21" customFormat="1" ht="21" x14ac:dyDescent="0.35">
      <c r="A43" s="22" t="s">
        <v>45</v>
      </c>
      <c r="B43" s="23"/>
      <c r="C43" s="23"/>
      <c r="D43" s="23"/>
      <c r="E43" s="23"/>
      <c r="F43" s="23"/>
      <c r="G43" s="23"/>
      <c r="H43" s="72"/>
      <c r="I43" s="73"/>
      <c r="J43" s="24"/>
      <c r="K43" s="23" t="s">
        <v>46</v>
      </c>
      <c r="L43" s="23"/>
      <c r="M43" s="23"/>
      <c r="N43" s="23"/>
      <c r="O43" s="23"/>
      <c r="P43" s="25"/>
    </row>
    <row r="44" spans="1:17" s="21" customFormat="1" ht="21" x14ac:dyDescent="0.35">
      <c r="A44" s="31" t="s">
        <v>47</v>
      </c>
      <c r="B44" s="27"/>
      <c r="C44" s="27"/>
      <c r="D44" s="27"/>
      <c r="E44" s="27"/>
      <c r="F44" s="27"/>
      <c r="G44" s="27"/>
      <c r="H44" s="61">
        <v>1</v>
      </c>
      <c r="I44" s="62"/>
      <c r="J44" s="28" t="s">
        <v>48</v>
      </c>
      <c r="K44" s="27"/>
      <c r="L44" s="27"/>
      <c r="M44" s="27"/>
      <c r="N44" s="27"/>
      <c r="O44" s="27"/>
      <c r="P44" s="29"/>
    </row>
    <row r="45" spans="1:17" s="21" customFormat="1" ht="21" x14ac:dyDescent="0.35">
      <c r="A45" s="31" t="s">
        <v>49</v>
      </c>
      <c r="B45" s="27"/>
      <c r="C45" s="27"/>
      <c r="D45" s="27"/>
      <c r="E45" s="27"/>
      <c r="F45" s="27"/>
      <c r="G45" s="27"/>
      <c r="H45" s="61">
        <v>1</v>
      </c>
      <c r="I45" s="62"/>
      <c r="J45" s="28" t="s">
        <v>50</v>
      </c>
      <c r="K45" s="27"/>
      <c r="L45" s="27"/>
      <c r="M45" s="27"/>
      <c r="N45" s="27"/>
      <c r="O45" s="27"/>
      <c r="P45" s="29"/>
    </row>
    <row r="46" spans="1:17" s="21" customFormat="1" ht="21" x14ac:dyDescent="0.35">
      <c r="A46" s="22" t="s">
        <v>51</v>
      </c>
      <c r="B46" s="23"/>
      <c r="C46" s="23"/>
      <c r="D46" s="23"/>
      <c r="E46" s="23"/>
      <c r="F46" s="23"/>
      <c r="G46" s="23"/>
      <c r="H46" s="72"/>
      <c r="I46" s="73"/>
      <c r="J46" s="24"/>
      <c r="K46" s="23" t="s">
        <v>52</v>
      </c>
      <c r="L46" s="23"/>
      <c r="M46" s="23"/>
      <c r="N46" s="23"/>
      <c r="O46" s="23"/>
      <c r="P46" s="25"/>
    </row>
    <row r="47" spans="1:17" s="21" customFormat="1" ht="21" x14ac:dyDescent="0.35">
      <c r="A47" s="32" t="s">
        <v>53</v>
      </c>
      <c r="B47" s="27"/>
      <c r="C47" s="27"/>
      <c r="D47" s="27"/>
      <c r="E47" s="27"/>
      <c r="F47" s="27"/>
      <c r="G47" s="27"/>
      <c r="H47" s="33"/>
      <c r="I47" s="34"/>
      <c r="J47" s="28"/>
      <c r="K47" s="27" t="s">
        <v>54</v>
      </c>
      <c r="L47" s="27"/>
      <c r="M47" s="27"/>
      <c r="N47" s="27"/>
      <c r="O47" s="27"/>
      <c r="P47" s="29"/>
    </row>
    <row r="48" spans="1:17" s="21" customFormat="1" ht="21" x14ac:dyDescent="0.35">
      <c r="A48" s="31" t="s">
        <v>55</v>
      </c>
      <c r="B48" s="27"/>
      <c r="C48" s="27"/>
      <c r="D48" s="27"/>
      <c r="E48" s="27"/>
      <c r="F48" s="27"/>
      <c r="G48" s="27"/>
      <c r="H48" s="61">
        <v>0</v>
      </c>
      <c r="I48" s="62"/>
      <c r="J48" s="28"/>
      <c r="K48" s="27" t="s">
        <v>56</v>
      </c>
      <c r="L48" s="27"/>
      <c r="M48" s="27"/>
      <c r="N48" s="27"/>
      <c r="O48" s="27"/>
      <c r="P48" s="29"/>
      <c r="Q48" s="14" t="s">
        <v>57</v>
      </c>
    </row>
    <row r="49" spans="1:16" s="21" customFormat="1" ht="21" x14ac:dyDescent="0.35">
      <c r="A49" s="31" t="s">
        <v>58</v>
      </c>
      <c r="B49" s="27"/>
      <c r="C49" s="27"/>
      <c r="D49" s="27"/>
      <c r="E49" s="27"/>
      <c r="F49" s="27"/>
      <c r="G49" s="27"/>
      <c r="H49" s="61">
        <v>1</v>
      </c>
      <c r="I49" s="62"/>
      <c r="J49" s="28"/>
      <c r="K49" s="27" t="s">
        <v>59</v>
      </c>
      <c r="L49" s="27"/>
      <c r="M49" s="27"/>
      <c r="N49" s="27"/>
      <c r="O49" s="27"/>
      <c r="P49" s="29"/>
    </row>
    <row r="50" spans="1:16" s="21" customFormat="1" ht="21" x14ac:dyDescent="0.35">
      <c r="A50" s="31" t="s">
        <v>60</v>
      </c>
      <c r="B50" s="27"/>
      <c r="C50" s="27"/>
      <c r="D50" s="27"/>
      <c r="E50" s="27"/>
      <c r="F50" s="27"/>
      <c r="G50" s="27"/>
      <c r="H50" s="61">
        <v>2</v>
      </c>
      <c r="I50" s="62"/>
      <c r="J50" s="28"/>
      <c r="K50" s="27"/>
      <c r="L50" s="27"/>
      <c r="M50" s="27"/>
      <c r="N50" s="27"/>
      <c r="O50" s="27"/>
      <c r="P50" s="29"/>
    </row>
    <row r="51" spans="1:16" s="21" customFormat="1" ht="21" x14ac:dyDescent="0.35">
      <c r="A51" s="35" t="s">
        <v>61</v>
      </c>
      <c r="B51" s="27"/>
      <c r="C51" s="27"/>
      <c r="D51" s="27"/>
      <c r="E51" s="27"/>
      <c r="F51" s="27"/>
      <c r="G51" s="27"/>
      <c r="H51" s="36"/>
      <c r="I51" s="34"/>
      <c r="J51" s="28"/>
      <c r="K51" s="27" t="s">
        <v>62</v>
      </c>
      <c r="L51" s="27"/>
      <c r="M51" s="27"/>
      <c r="N51" s="27"/>
      <c r="O51" s="27"/>
      <c r="P51" s="29"/>
    </row>
    <row r="52" spans="1:16" s="21" customFormat="1" ht="21" x14ac:dyDescent="0.35">
      <c r="A52" s="31" t="s">
        <v>63</v>
      </c>
      <c r="B52" s="27"/>
      <c r="C52" s="27"/>
      <c r="D52" s="27"/>
      <c r="E52" s="27"/>
      <c r="F52" s="27"/>
      <c r="G52" s="27"/>
      <c r="H52" s="61">
        <v>2</v>
      </c>
      <c r="I52" s="62"/>
      <c r="J52" s="28"/>
      <c r="K52" s="27"/>
      <c r="L52" s="27"/>
      <c r="M52" s="27"/>
      <c r="N52" s="27"/>
      <c r="O52" s="27"/>
      <c r="P52" s="29"/>
    </row>
    <row r="53" spans="1:16" s="21" customFormat="1" ht="21" x14ac:dyDescent="0.35">
      <c r="A53" s="31" t="s">
        <v>64</v>
      </c>
      <c r="B53" s="27"/>
      <c r="C53" s="27"/>
      <c r="D53" s="27"/>
      <c r="E53" s="27"/>
      <c r="F53" s="27"/>
      <c r="G53" s="27"/>
      <c r="H53" s="61">
        <v>1</v>
      </c>
      <c r="I53" s="62"/>
      <c r="J53" s="28"/>
      <c r="K53" s="27"/>
      <c r="L53" s="27"/>
      <c r="M53" s="27"/>
      <c r="N53" s="27"/>
      <c r="O53" s="27"/>
      <c r="P53" s="29"/>
    </row>
    <row r="54" spans="1:16" s="21" customFormat="1" ht="21" x14ac:dyDescent="0.35">
      <c r="A54" s="31" t="s">
        <v>65</v>
      </c>
      <c r="B54" s="27"/>
      <c r="C54" s="27"/>
      <c r="D54" s="27"/>
      <c r="E54" s="27"/>
      <c r="F54" s="27"/>
      <c r="G54" s="27"/>
      <c r="H54" s="61">
        <v>0</v>
      </c>
      <c r="I54" s="62"/>
      <c r="J54" s="28"/>
      <c r="K54" s="27"/>
      <c r="L54" s="27"/>
      <c r="M54" s="27"/>
      <c r="N54" s="27"/>
      <c r="O54" s="27"/>
      <c r="P54" s="29"/>
    </row>
    <row r="55" spans="1:16" s="21" customFormat="1" ht="21" x14ac:dyDescent="0.35">
      <c r="A55" s="35" t="s">
        <v>66</v>
      </c>
      <c r="B55" s="27"/>
      <c r="C55" s="27"/>
      <c r="D55" s="27"/>
      <c r="E55" s="27"/>
      <c r="F55" s="27"/>
      <c r="G55" s="27"/>
      <c r="H55" s="61">
        <v>0</v>
      </c>
      <c r="I55" s="62"/>
      <c r="J55" s="28"/>
      <c r="K55" s="27"/>
      <c r="L55" s="27"/>
      <c r="M55" s="27"/>
      <c r="N55" s="27"/>
      <c r="O55" s="27"/>
      <c r="P55" s="29"/>
    </row>
    <row r="56" spans="1:16" s="21" customFormat="1" ht="21" x14ac:dyDescent="0.35">
      <c r="A56" s="35" t="s">
        <v>67</v>
      </c>
      <c r="B56" s="27"/>
      <c r="C56" s="27"/>
      <c r="D56" s="27"/>
      <c r="E56" s="27"/>
      <c r="F56" s="27"/>
      <c r="G56" s="27"/>
      <c r="H56" s="61">
        <v>2</v>
      </c>
      <c r="I56" s="62"/>
      <c r="J56" s="28"/>
      <c r="K56" s="27"/>
      <c r="L56" s="27"/>
      <c r="M56" s="27"/>
      <c r="N56" s="27"/>
      <c r="O56" s="27"/>
      <c r="P56" s="29"/>
    </row>
    <row r="57" spans="1:16" s="21" customFormat="1" ht="21" x14ac:dyDescent="0.35">
      <c r="B57" s="37"/>
      <c r="C57" s="38"/>
    </row>
    <row r="58" spans="1:16" s="21" customFormat="1" ht="21" x14ac:dyDescent="0.35">
      <c r="B58" s="39" t="s">
        <v>68</v>
      </c>
      <c r="J58" s="40"/>
    </row>
    <row r="59" spans="1:16" ht="14.25" x14ac:dyDescent="0.2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</row>
    <row r="60" spans="1:16" ht="14.25" x14ac:dyDescent="0.2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</row>
    <row r="61" spans="1:16" ht="14.25" x14ac:dyDescent="0.2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</row>
    <row r="62" spans="1:16" ht="14.25" x14ac:dyDescent="0.2"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</row>
    <row r="63" spans="1:16" ht="14.25" x14ac:dyDescent="0.2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</row>
    <row r="64" spans="1:16" ht="14.25" x14ac:dyDescent="0.2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</row>
    <row r="65" spans="1:16" ht="14.25" x14ac:dyDescent="0.2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</row>
    <row r="66" spans="1:16" ht="14.25" x14ac:dyDescent="0.2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</row>
    <row r="67" spans="1:16" ht="14.25" x14ac:dyDescent="0.2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</row>
    <row r="68" spans="1:16" ht="14.25" x14ac:dyDescent="0.2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</row>
    <row r="69" spans="1:16" ht="14.25" x14ac:dyDescent="0.2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</row>
    <row r="70" spans="1:16" ht="14.25" x14ac:dyDescent="0.2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</row>
    <row r="71" spans="1:16" ht="14.25" x14ac:dyDescent="0.2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</row>
    <row r="72" spans="1:16" ht="14.25" x14ac:dyDescent="0.2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</row>
    <row r="73" spans="1:16" ht="14.25" x14ac:dyDescent="0.2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</row>
    <row r="74" spans="1:16" ht="14.25" x14ac:dyDescent="0.2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</row>
  </sheetData>
  <mergeCells count="21">
    <mergeCell ref="H54:I54"/>
    <mergeCell ref="H55:I55"/>
    <mergeCell ref="H56:I56"/>
    <mergeCell ref="H46:I46"/>
    <mergeCell ref="H48:I48"/>
    <mergeCell ref="H49:I49"/>
    <mergeCell ref="H50:I50"/>
    <mergeCell ref="H52:I52"/>
    <mergeCell ref="H53:I53"/>
    <mergeCell ref="H45:I45"/>
    <mergeCell ref="C1:M1"/>
    <mergeCell ref="C2:M2"/>
    <mergeCell ref="A38:G38"/>
    <mergeCell ref="H38:I38"/>
    <mergeCell ref="J38:P38"/>
    <mergeCell ref="H39:I39"/>
    <mergeCell ref="H40:I40"/>
    <mergeCell ref="H41:I41"/>
    <mergeCell ref="H42:I42"/>
    <mergeCell ref="H43:I43"/>
    <mergeCell ref="H44:I44"/>
  </mergeCells>
  <conditionalFormatting sqref="J9:J11 J25:J26 J7 J13 J16:J21">
    <cfRule type="cellIs" dxfId="39" priority="40" operator="lessThan">
      <formula>0.8</formula>
    </cfRule>
  </conditionalFormatting>
  <conditionalFormatting sqref="I9:I11 I25:I26 I7 I13 I16:I21">
    <cfRule type="cellIs" dxfId="38" priority="39" operator="lessThan">
      <formula>1</formula>
    </cfRule>
  </conditionalFormatting>
  <conditionalFormatting sqref="H10:H11 H26 H7 H13 H16:H21">
    <cfRule type="cellIs" dxfId="37" priority="38" operator="lessThan">
      <formula>1.5</formula>
    </cfRule>
  </conditionalFormatting>
  <conditionalFormatting sqref="K7:K11 K13 K16:K26">
    <cfRule type="cellIs" dxfId="36" priority="37" operator="lessThan">
      <formula>0</formula>
    </cfRule>
  </conditionalFormatting>
  <conditionalFormatting sqref="L7:L11 L13 L16:L26">
    <cfRule type="cellIs" dxfId="35" priority="36" operator="lessThan">
      <formula>0</formula>
    </cfRule>
  </conditionalFormatting>
  <conditionalFormatting sqref="J8">
    <cfRule type="cellIs" dxfId="34" priority="35" operator="lessThan">
      <formula>0.8</formula>
    </cfRule>
  </conditionalFormatting>
  <conditionalFormatting sqref="I8">
    <cfRule type="cellIs" dxfId="33" priority="34" operator="lessThan">
      <formula>1</formula>
    </cfRule>
  </conditionalFormatting>
  <conditionalFormatting sqref="H8">
    <cfRule type="cellIs" dxfId="32" priority="33" operator="lessThan">
      <formula>1.5</formula>
    </cfRule>
  </conditionalFormatting>
  <conditionalFormatting sqref="J22:J24">
    <cfRule type="cellIs" dxfId="31" priority="32" operator="lessThan">
      <formula>0.8</formula>
    </cfRule>
  </conditionalFormatting>
  <conditionalFormatting sqref="I22:I24">
    <cfRule type="cellIs" dxfId="30" priority="31" operator="lessThan">
      <formula>1</formula>
    </cfRule>
  </conditionalFormatting>
  <conditionalFormatting sqref="H22:H24">
    <cfRule type="cellIs" dxfId="29" priority="30" operator="lessThan">
      <formula>1.5</formula>
    </cfRule>
  </conditionalFormatting>
  <conditionalFormatting sqref="H25">
    <cfRule type="cellIs" dxfId="28" priority="29" operator="lessThan">
      <formula>1</formula>
    </cfRule>
  </conditionalFormatting>
  <conditionalFormatting sqref="J6">
    <cfRule type="cellIs" dxfId="27" priority="28" operator="lessThan">
      <formula>0.8</formula>
    </cfRule>
  </conditionalFormatting>
  <conditionalFormatting sqref="I6">
    <cfRule type="cellIs" dxfId="26" priority="27" operator="lessThan">
      <formula>1</formula>
    </cfRule>
  </conditionalFormatting>
  <conditionalFormatting sqref="H6">
    <cfRule type="cellIs" dxfId="25" priority="26" operator="lessThan">
      <formula>1.5</formula>
    </cfRule>
  </conditionalFormatting>
  <conditionalFormatting sqref="K6">
    <cfRule type="cellIs" dxfId="24" priority="25" operator="lessThan">
      <formula>0</formula>
    </cfRule>
  </conditionalFormatting>
  <conditionalFormatting sqref="L6">
    <cfRule type="cellIs" dxfId="23" priority="24" operator="lessThan">
      <formula>0</formula>
    </cfRule>
  </conditionalFormatting>
  <conditionalFormatting sqref="J12">
    <cfRule type="cellIs" dxfId="22" priority="23" operator="lessThan">
      <formula>0.8</formula>
    </cfRule>
  </conditionalFormatting>
  <conditionalFormatting sqref="I12">
    <cfRule type="cellIs" dxfId="21" priority="22" operator="lessThan">
      <formula>1</formula>
    </cfRule>
  </conditionalFormatting>
  <conditionalFormatting sqref="H12">
    <cfRule type="cellIs" dxfId="20" priority="21" operator="lessThan">
      <formula>1.5</formula>
    </cfRule>
  </conditionalFormatting>
  <conditionalFormatting sqref="K12">
    <cfRule type="cellIs" dxfId="19" priority="20" operator="lessThan">
      <formula>0</formula>
    </cfRule>
  </conditionalFormatting>
  <conditionalFormatting sqref="L12">
    <cfRule type="cellIs" dxfId="18" priority="19" operator="lessThan">
      <formula>0</formula>
    </cfRule>
  </conditionalFormatting>
  <conditionalFormatting sqref="J14 Z14:Z15 AP14:AP15 BF14:BF15 BV14:BV15 CL14:CL15 DB14:DB15 DR14:DR15 EH14:EH15 EX14:EX15 FN14:FN15 GD14:GD15 GT14:GT15 HJ14:HJ15 HZ14:HZ15 IP14:IP15 JF14:JF15 JV14:JV15 KL14:KL15 LB14:LB15 LR14:LR15 MH14:MH15 MX14:MX15 NN14:NN15 OD14:OD15 OT14:OT15 PJ14:PJ15 PZ14:PZ15 QP14:QP15 RF14:RF15 RV14:RV15 SL14:SL15 TB14:TB15 TR14:TR15 UH14:UH15 UX14:UX15 VN14:VN15 WD14:WD15 WT14:WT15 XJ14:XJ15 XZ14:XZ15 YP14:YP15 ZF14:ZF15 ZV14:ZV15 AAL14:AAL15 ABB14:ABB15 ABR14:ABR15 ACH14:ACH15 ACX14:ACX15 ADN14:ADN15 AED14:AED15 AET14:AET15 AFJ14:AFJ15 AFZ14:AFZ15 AGP14:AGP15 AHF14:AHF15 AHV14:AHV15 AIL14:AIL15 AJB14:AJB15 AJR14:AJR15 AKH14:AKH15 AKX14:AKX15 ALN14:ALN15 AMD14:AMD15 AMT14:AMT15 ANJ14:ANJ15 ANZ14:ANZ15 AOP14:AOP15 APF14:APF15 APV14:APV15 AQL14:AQL15 ARB14:ARB15 ARR14:ARR15 ASH14:ASH15 ASX14:ASX15 ATN14:ATN15 AUD14:AUD15 AUT14:AUT15 AVJ14:AVJ15 AVZ14:AVZ15 AWP14:AWP15 AXF14:AXF15 AXV14:AXV15 AYL14:AYL15 AZB14:AZB15 AZR14:AZR15 BAH14:BAH15 BAX14:BAX15 BBN14:BBN15 BCD14:BCD15 BCT14:BCT15 BDJ14:BDJ15 BDZ14:BDZ15 BEP14:BEP15 BFF14:BFF15 BFV14:BFV15 BGL14:BGL15 BHB14:BHB15 BHR14:BHR15 BIH14:BIH15 BIX14:BIX15 BJN14:BJN15 BKD14:BKD15 BKT14:BKT15 BLJ14:BLJ15 BLZ14:BLZ15 BMP14:BMP15 BNF14:BNF15 BNV14:BNV15 BOL14:BOL15 BPB14:BPB15 BPR14:BPR15 BQH14:BQH15 BQX14:BQX15 BRN14:BRN15 BSD14:BSD15 BST14:BST15 BTJ14:BTJ15 BTZ14:BTZ15 BUP14:BUP15 BVF14:BVF15 BVV14:BVV15 BWL14:BWL15 BXB14:BXB15 BXR14:BXR15 BYH14:BYH15 BYX14:BYX15 BZN14:BZN15 CAD14:CAD15 CAT14:CAT15 CBJ14:CBJ15 CBZ14:CBZ15 CCP14:CCP15 CDF14:CDF15 CDV14:CDV15 CEL14:CEL15 CFB14:CFB15 CFR14:CFR15 CGH14:CGH15 CGX14:CGX15 CHN14:CHN15 CID14:CID15 CIT14:CIT15 CJJ14:CJJ15 CJZ14:CJZ15 CKP14:CKP15 CLF14:CLF15 CLV14:CLV15 CML14:CML15 CNB14:CNB15 CNR14:CNR15 COH14:COH15 COX14:COX15 CPN14:CPN15 CQD14:CQD15 CQT14:CQT15 CRJ14:CRJ15 CRZ14:CRZ15 CSP14:CSP15 CTF14:CTF15 CTV14:CTV15 CUL14:CUL15 CVB14:CVB15 CVR14:CVR15 CWH14:CWH15 CWX14:CWX15 CXN14:CXN15 CYD14:CYD15 CYT14:CYT15 CZJ14:CZJ15 CZZ14:CZZ15 DAP14:DAP15 DBF14:DBF15 DBV14:DBV15 DCL14:DCL15 DDB14:DDB15 DDR14:DDR15 DEH14:DEH15 DEX14:DEX15 DFN14:DFN15 DGD14:DGD15 DGT14:DGT15 DHJ14:DHJ15 DHZ14:DHZ15 DIP14:DIP15 DJF14:DJF15 DJV14:DJV15 DKL14:DKL15 DLB14:DLB15 DLR14:DLR15 DMH14:DMH15 DMX14:DMX15 DNN14:DNN15 DOD14:DOD15 DOT14:DOT15 DPJ14:DPJ15 DPZ14:DPZ15 DQP14:DQP15 DRF14:DRF15 DRV14:DRV15 DSL14:DSL15 DTB14:DTB15 DTR14:DTR15 DUH14:DUH15 DUX14:DUX15 DVN14:DVN15 DWD14:DWD15 DWT14:DWT15 DXJ14:DXJ15 DXZ14:DXZ15 DYP14:DYP15 DZF14:DZF15 DZV14:DZV15 EAL14:EAL15 EBB14:EBB15 EBR14:EBR15 ECH14:ECH15 ECX14:ECX15 EDN14:EDN15 EED14:EED15 EET14:EET15 EFJ14:EFJ15 EFZ14:EFZ15 EGP14:EGP15 EHF14:EHF15 EHV14:EHV15 EIL14:EIL15 EJB14:EJB15 EJR14:EJR15 EKH14:EKH15 EKX14:EKX15 ELN14:ELN15 EMD14:EMD15 EMT14:EMT15 ENJ14:ENJ15 ENZ14:ENZ15 EOP14:EOP15 EPF14:EPF15 EPV14:EPV15 EQL14:EQL15 ERB14:ERB15 ERR14:ERR15 ESH14:ESH15 ESX14:ESX15 ETN14:ETN15 EUD14:EUD15 EUT14:EUT15 EVJ14:EVJ15 EVZ14:EVZ15 EWP14:EWP15 EXF14:EXF15 EXV14:EXV15 EYL14:EYL15 EZB14:EZB15 EZR14:EZR15 FAH14:FAH15 FAX14:FAX15 FBN14:FBN15 FCD14:FCD15 FCT14:FCT15 FDJ14:FDJ15 FDZ14:FDZ15 FEP14:FEP15 FFF14:FFF15 FFV14:FFV15 FGL14:FGL15 FHB14:FHB15 FHR14:FHR15 FIH14:FIH15 FIX14:FIX15 FJN14:FJN15 FKD14:FKD15 FKT14:FKT15 FLJ14:FLJ15 FLZ14:FLZ15 FMP14:FMP15 FNF14:FNF15 FNV14:FNV15 FOL14:FOL15 FPB14:FPB15 FPR14:FPR15 FQH14:FQH15 FQX14:FQX15 FRN14:FRN15 FSD14:FSD15 FST14:FST15 FTJ14:FTJ15 FTZ14:FTZ15 FUP14:FUP15 FVF14:FVF15 FVV14:FVV15 FWL14:FWL15 FXB14:FXB15 FXR14:FXR15 FYH14:FYH15 FYX14:FYX15 FZN14:FZN15 GAD14:GAD15 GAT14:GAT15 GBJ14:GBJ15 GBZ14:GBZ15 GCP14:GCP15 GDF14:GDF15 GDV14:GDV15 GEL14:GEL15 GFB14:GFB15 GFR14:GFR15 GGH14:GGH15 GGX14:GGX15 GHN14:GHN15 GID14:GID15 GIT14:GIT15 GJJ14:GJJ15 GJZ14:GJZ15 GKP14:GKP15 GLF14:GLF15 GLV14:GLV15 GML14:GML15 GNB14:GNB15 GNR14:GNR15 GOH14:GOH15 GOX14:GOX15 GPN14:GPN15 GQD14:GQD15 GQT14:GQT15 GRJ14:GRJ15 GRZ14:GRZ15 GSP14:GSP15 GTF14:GTF15 GTV14:GTV15 GUL14:GUL15 GVB14:GVB15 GVR14:GVR15 GWH14:GWH15 GWX14:GWX15 GXN14:GXN15 GYD14:GYD15 GYT14:GYT15 GZJ14:GZJ15 GZZ14:GZZ15 HAP14:HAP15 HBF14:HBF15 HBV14:HBV15 HCL14:HCL15 HDB14:HDB15 HDR14:HDR15 HEH14:HEH15 HEX14:HEX15 HFN14:HFN15 HGD14:HGD15 HGT14:HGT15 HHJ14:HHJ15 HHZ14:HHZ15 HIP14:HIP15 HJF14:HJF15 HJV14:HJV15 HKL14:HKL15 HLB14:HLB15 HLR14:HLR15 HMH14:HMH15 HMX14:HMX15 HNN14:HNN15 HOD14:HOD15 HOT14:HOT15 HPJ14:HPJ15 HPZ14:HPZ15 HQP14:HQP15 HRF14:HRF15 HRV14:HRV15 HSL14:HSL15 HTB14:HTB15 HTR14:HTR15 HUH14:HUH15 HUX14:HUX15 HVN14:HVN15 HWD14:HWD15 HWT14:HWT15 HXJ14:HXJ15 HXZ14:HXZ15 HYP14:HYP15 HZF14:HZF15 HZV14:HZV15 IAL14:IAL15 IBB14:IBB15 IBR14:IBR15 ICH14:ICH15 ICX14:ICX15 IDN14:IDN15 IED14:IED15 IET14:IET15 IFJ14:IFJ15 IFZ14:IFZ15 IGP14:IGP15 IHF14:IHF15 IHV14:IHV15 IIL14:IIL15 IJB14:IJB15 IJR14:IJR15 IKH14:IKH15 IKX14:IKX15 ILN14:ILN15 IMD14:IMD15 IMT14:IMT15 INJ14:INJ15 INZ14:INZ15 IOP14:IOP15 IPF14:IPF15 IPV14:IPV15 IQL14:IQL15 IRB14:IRB15 IRR14:IRR15 ISH14:ISH15 ISX14:ISX15 ITN14:ITN15 IUD14:IUD15 IUT14:IUT15 IVJ14:IVJ15 IVZ14:IVZ15 IWP14:IWP15 IXF14:IXF15 IXV14:IXV15 IYL14:IYL15 IZB14:IZB15 IZR14:IZR15 JAH14:JAH15 JAX14:JAX15 JBN14:JBN15 JCD14:JCD15 JCT14:JCT15 JDJ14:JDJ15 JDZ14:JDZ15 JEP14:JEP15 JFF14:JFF15 JFV14:JFV15 JGL14:JGL15 JHB14:JHB15 JHR14:JHR15 JIH14:JIH15 JIX14:JIX15 JJN14:JJN15 JKD14:JKD15 JKT14:JKT15 JLJ14:JLJ15 JLZ14:JLZ15 JMP14:JMP15 JNF14:JNF15 JNV14:JNV15 JOL14:JOL15 JPB14:JPB15 JPR14:JPR15 JQH14:JQH15 JQX14:JQX15 JRN14:JRN15 JSD14:JSD15 JST14:JST15 JTJ14:JTJ15 JTZ14:JTZ15 JUP14:JUP15 JVF14:JVF15 JVV14:JVV15 JWL14:JWL15 JXB14:JXB15 JXR14:JXR15 JYH14:JYH15 JYX14:JYX15 JZN14:JZN15 KAD14:KAD15 KAT14:KAT15 KBJ14:KBJ15 KBZ14:KBZ15 KCP14:KCP15 KDF14:KDF15 KDV14:KDV15 KEL14:KEL15 KFB14:KFB15 KFR14:KFR15 KGH14:KGH15 KGX14:KGX15 KHN14:KHN15 KID14:KID15 KIT14:KIT15 KJJ14:KJJ15 KJZ14:KJZ15 KKP14:KKP15 KLF14:KLF15 KLV14:KLV15 KML14:KML15 KNB14:KNB15 KNR14:KNR15 KOH14:KOH15 KOX14:KOX15 KPN14:KPN15 KQD14:KQD15 KQT14:KQT15 KRJ14:KRJ15 KRZ14:KRZ15 KSP14:KSP15 KTF14:KTF15 KTV14:KTV15 KUL14:KUL15 KVB14:KVB15 KVR14:KVR15 KWH14:KWH15 KWX14:KWX15 KXN14:KXN15 KYD14:KYD15 KYT14:KYT15 KZJ14:KZJ15 KZZ14:KZZ15 LAP14:LAP15 LBF14:LBF15 LBV14:LBV15 LCL14:LCL15 LDB14:LDB15 LDR14:LDR15 LEH14:LEH15 LEX14:LEX15 LFN14:LFN15 LGD14:LGD15 LGT14:LGT15 LHJ14:LHJ15 LHZ14:LHZ15 LIP14:LIP15 LJF14:LJF15 LJV14:LJV15 LKL14:LKL15 LLB14:LLB15 LLR14:LLR15 LMH14:LMH15 LMX14:LMX15 LNN14:LNN15 LOD14:LOD15 LOT14:LOT15 LPJ14:LPJ15 LPZ14:LPZ15 LQP14:LQP15 LRF14:LRF15 LRV14:LRV15 LSL14:LSL15 LTB14:LTB15 LTR14:LTR15 LUH14:LUH15 LUX14:LUX15 LVN14:LVN15 LWD14:LWD15 LWT14:LWT15 LXJ14:LXJ15 LXZ14:LXZ15 LYP14:LYP15 LZF14:LZF15 LZV14:LZV15 MAL14:MAL15 MBB14:MBB15 MBR14:MBR15 MCH14:MCH15 MCX14:MCX15 MDN14:MDN15 MED14:MED15 MET14:MET15 MFJ14:MFJ15 MFZ14:MFZ15 MGP14:MGP15 MHF14:MHF15 MHV14:MHV15 MIL14:MIL15 MJB14:MJB15 MJR14:MJR15 MKH14:MKH15 MKX14:MKX15 MLN14:MLN15 MMD14:MMD15 MMT14:MMT15 MNJ14:MNJ15 MNZ14:MNZ15 MOP14:MOP15 MPF14:MPF15 MPV14:MPV15 MQL14:MQL15 MRB14:MRB15 MRR14:MRR15 MSH14:MSH15 MSX14:MSX15 MTN14:MTN15 MUD14:MUD15 MUT14:MUT15 MVJ14:MVJ15 MVZ14:MVZ15 MWP14:MWP15 MXF14:MXF15 MXV14:MXV15 MYL14:MYL15 MZB14:MZB15 MZR14:MZR15 NAH14:NAH15 NAX14:NAX15 NBN14:NBN15 NCD14:NCD15 NCT14:NCT15 NDJ14:NDJ15 NDZ14:NDZ15 NEP14:NEP15 NFF14:NFF15 NFV14:NFV15 NGL14:NGL15 NHB14:NHB15 NHR14:NHR15 NIH14:NIH15 NIX14:NIX15 NJN14:NJN15 NKD14:NKD15 NKT14:NKT15 NLJ14:NLJ15 NLZ14:NLZ15 NMP14:NMP15 NNF14:NNF15 NNV14:NNV15 NOL14:NOL15 NPB14:NPB15 NPR14:NPR15 NQH14:NQH15 NQX14:NQX15 NRN14:NRN15 NSD14:NSD15 NST14:NST15 NTJ14:NTJ15 NTZ14:NTZ15 NUP14:NUP15 NVF14:NVF15 NVV14:NVV15 NWL14:NWL15 NXB14:NXB15 NXR14:NXR15 NYH14:NYH15 NYX14:NYX15 NZN14:NZN15 OAD14:OAD15 OAT14:OAT15 OBJ14:OBJ15 OBZ14:OBZ15 OCP14:OCP15 ODF14:ODF15 ODV14:ODV15 OEL14:OEL15 OFB14:OFB15 OFR14:OFR15 OGH14:OGH15 OGX14:OGX15 OHN14:OHN15 OID14:OID15 OIT14:OIT15 OJJ14:OJJ15 OJZ14:OJZ15 OKP14:OKP15 OLF14:OLF15 OLV14:OLV15 OML14:OML15 ONB14:ONB15 ONR14:ONR15 OOH14:OOH15 OOX14:OOX15 OPN14:OPN15 OQD14:OQD15 OQT14:OQT15 ORJ14:ORJ15 ORZ14:ORZ15 OSP14:OSP15 OTF14:OTF15 OTV14:OTV15 OUL14:OUL15 OVB14:OVB15 OVR14:OVR15 OWH14:OWH15 OWX14:OWX15 OXN14:OXN15 OYD14:OYD15 OYT14:OYT15 OZJ14:OZJ15 OZZ14:OZZ15 PAP14:PAP15 PBF14:PBF15 PBV14:PBV15 PCL14:PCL15 PDB14:PDB15 PDR14:PDR15 PEH14:PEH15 PEX14:PEX15 PFN14:PFN15 PGD14:PGD15 PGT14:PGT15 PHJ14:PHJ15 PHZ14:PHZ15 PIP14:PIP15 PJF14:PJF15 PJV14:PJV15 PKL14:PKL15 PLB14:PLB15 PLR14:PLR15 PMH14:PMH15 PMX14:PMX15 PNN14:PNN15 POD14:POD15 POT14:POT15 PPJ14:PPJ15 PPZ14:PPZ15 PQP14:PQP15 PRF14:PRF15 PRV14:PRV15 PSL14:PSL15 PTB14:PTB15 PTR14:PTR15 PUH14:PUH15 PUX14:PUX15 PVN14:PVN15 PWD14:PWD15 PWT14:PWT15 PXJ14:PXJ15 PXZ14:PXZ15 PYP14:PYP15 PZF14:PZF15 PZV14:PZV15 QAL14:QAL15 QBB14:QBB15 QBR14:QBR15 QCH14:QCH15 QCX14:QCX15 QDN14:QDN15 QED14:QED15 QET14:QET15 QFJ14:QFJ15 QFZ14:QFZ15 QGP14:QGP15 QHF14:QHF15 QHV14:QHV15 QIL14:QIL15 QJB14:QJB15 QJR14:QJR15 QKH14:QKH15 QKX14:QKX15 QLN14:QLN15 QMD14:QMD15 QMT14:QMT15 QNJ14:QNJ15 QNZ14:QNZ15 QOP14:QOP15 QPF14:QPF15 QPV14:QPV15 QQL14:QQL15 QRB14:QRB15 QRR14:QRR15 QSH14:QSH15 QSX14:QSX15 QTN14:QTN15 QUD14:QUD15 QUT14:QUT15 QVJ14:QVJ15 QVZ14:QVZ15 QWP14:QWP15 QXF14:QXF15 QXV14:QXV15 QYL14:QYL15 QZB14:QZB15 QZR14:QZR15 RAH14:RAH15 RAX14:RAX15 RBN14:RBN15 RCD14:RCD15 RCT14:RCT15 RDJ14:RDJ15 RDZ14:RDZ15 REP14:REP15 RFF14:RFF15 RFV14:RFV15 RGL14:RGL15 RHB14:RHB15 RHR14:RHR15 RIH14:RIH15 RIX14:RIX15 RJN14:RJN15 RKD14:RKD15 RKT14:RKT15 RLJ14:RLJ15 RLZ14:RLZ15 RMP14:RMP15 RNF14:RNF15 RNV14:RNV15 ROL14:ROL15 RPB14:RPB15 RPR14:RPR15 RQH14:RQH15 RQX14:RQX15 RRN14:RRN15 RSD14:RSD15 RST14:RST15 RTJ14:RTJ15 RTZ14:RTZ15 RUP14:RUP15 RVF14:RVF15 RVV14:RVV15 RWL14:RWL15 RXB14:RXB15 RXR14:RXR15 RYH14:RYH15 RYX14:RYX15 RZN14:RZN15 SAD14:SAD15 SAT14:SAT15 SBJ14:SBJ15 SBZ14:SBZ15 SCP14:SCP15 SDF14:SDF15 SDV14:SDV15 SEL14:SEL15 SFB14:SFB15 SFR14:SFR15 SGH14:SGH15 SGX14:SGX15 SHN14:SHN15 SID14:SID15 SIT14:SIT15 SJJ14:SJJ15 SJZ14:SJZ15 SKP14:SKP15 SLF14:SLF15 SLV14:SLV15 SML14:SML15 SNB14:SNB15 SNR14:SNR15 SOH14:SOH15 SOX14:SOX15 SPN14:SPN15 SQD14:SQD15 SQT14:SQT15 SRJ14:SRJ15 SRZ14:SRZ15 SSP14:SSP15 STF14:STF15 STV14:STV15 SUL14:SUL15 SVB14:SVB15 SVR14:SVR15 SWH14:SWH15 SWX14:SWX15 SXN14:SXN15 SYD14:SYD15 SYT14:SYT15 SZJ14:SZJ15 SZZ14:SZZ15 TAP14:TAP15 TBF14:TBF15 TBV14:TBV15 TCL14:TCL15 TDB14:TDB15 TDR14:TDR15 TEH14:TEH15 TEX14:TEX15 TFN14:TFN15 TGD14:TGD15 TGT14:TGT15 THJ14:THJ15 THZ14:THZ15 TIP14:TIP15 TJF14:TJF15 TJV14:TJV15 TKL14:TKL15 TLB14:TLB15 TLR14:TLR15 TMH14:TMH15 TMX14:TMX15 TNN14:TNN15 TOD14:TOD15 TOT14:TOT15 TPJ14:TPJ15 TPZ14:TPZ15 TQP14:TQP15 TRF14:TRF15 TRV14:TRV15 TSL14:TSL15 TTB14:TTB15 TTR14:TTR15 TUH14:TUH15 TUX14:TUX15 TVN14:TVN15 TWD14:TWD15 TWT14:TWT15 TXJ14:TXJ15 TXZ14:TXZ15 TYP14:TYP15 TZF14:TZF15 TZV14:TZV15 UAL14:UAL15 UBB14:UBB15 UBR14:UBR15 UCH14:UCH15 UCX14:UCX15 UDN14:UDN15 UED14:UED15 UET14:UET15 UFJ14:UFJ15 UFZ14:UFZ15 UGP14:UGP15 UHF14:UHF15 UHV14:UHV15 UIL14:UIL15 UJB14:UJB15 UJR14:UJR15 UKH14:UKH15 UKX14:UKX15 ULN14:ULN15 UMD14:UMD15 UMT14:UMT15 UNJ14:UNJ15 UNZ14:UNZ15 UOP14:UOP15 UPF14:UPF15 UPV14:UPV15 UQL14:UQL15 URB14:URB15 URR14:URR15 USH14:USH15 USX14:USX15 UTN14:UTN15 UUD14:UUD15 UUT14:UUT15 UVJ14:UVJ15 UVZ14:UVZ15 UWP14:UWP15 UXF14:UXF15 UXV14:UXV15 UYL14:UYL15 UZB14:UZB15 UZR14:UZR15 VAH14:VAH15 VAX14:VAX15 VBN14:VBN15 VCD14:VCD15 VCT14:VCT15 VDJ14:VDJ15 VDZ14:VDZ15 VEP14:VEP15 VFF14:VFF15 VFV14:VFV15 VGL14:VGL15 VHB14:VHB15 VHR14:VHR15 VIH14:VIH15 VIX14:VIX15 VJN14:VJN15 VKD14:VKD15 VKT14:VKT15 VLJ14:VLJ15 VLZ14:VLZ15 VMP14:VMP15 VNF14:VNF15 VNV14:VNV15 VOL14:VOL15 VPB14:VPB15 VPR14:VPR15 VQH14:VQH15 VQX14:VQX15 VRN14:VRN15 VSD14:VSD15 VST14:VST15 VTJ14:VTJ15 VTZ14:VTZ15 VUP14:VUP15 VVF14:VVF15 VVV14:VVV15 VWL14:VWL15 VXB14:VXB15 VXR14:VXR15 VYH14:VYH15 VYX14:VYX15 VZN14:VZN15 WAD14:WAD15 WAT14:WAT15 WBJ14:WBJ15 WBZ14:WBZ15 WCP14:WCP15 WDF14:WDF15 WDV14:WDV15 WEL14:WEL15 WFB14:WFB15 WFR14:WFR15 WGH14:WGH15 WGX14:WGX15 WHN14:WHN15 WID14:WID15 WIT14:WIT15 WJJ14:WJJ15 WJZ14:WJZ15 WKP14:WKP15 WLF14:WLF15 WLV14:WLV15 WML14:WML15 WNB14:WNB15 WNR14:WNR15 WOH14:WOH15 WOX14:WOX15 WPN14:WPN15 WQD14:WQD15 WQT14:WQT15 WRJ14:WRJ15 WRZ14:WRZ15 WSP14:WSP15 WTF14:WTF15 WTV14:WTV15 WUL14:WUL15 WVB14:WVB15 WVR14:WVR15 WWH14:WWH15 WWX14:WWX15 WXN14:WXN15 WYD14:WYD15 WYT14:WYT15 WZJ14:WZJ15 WZZ14:WZZ15 XAP14:XAP15 XBF14:XBF15 XBV14:XBV15 XCL14:XCL15 XDB14:XDB15 XDR14:XDR15 XEH14:XEH15 XEX14:XEX15">
    <cfRule type="cellIs" dxfId="17" priority="18" operator="lessThan">
      <formula>0.8</formula>
    </cfRule>
  </conditionalFormatting>
  <conditionalFormatting sqref="I14 Y14:Y15 AO14:AO15 BE14:BE15 BU14:BU15 CK14:CK15 DA14:DA15 DQ14:DQ15 EG14:EG15 EW14:EW15 FM14:FM15 GC14:GC15 GS14:GS15 HI14:HI15 HY14:HY15 IO14:IO15 JE14:JE15 JU14:JU15 KK14:KK15 LA14:LA15 LQ14:LQ15 MG14:MG15 MW14:MW15 NM14:NM15 OC14:OC15 OS14:OS15 PI14:PI15 PY14:PY15 QO14:QO15 RE14:RE15 RU14:RU15 SK14:SK15 TA14:TA15 TQ14:TQ15 UG14:UG15 UW14:UW15 VM14:VM15 WC14:WC15 WS14:WS15 XI14:XI15 XY14:XY15 YO14:YO15 ZE14:ZE15 ZU14:ZU15 AAK14:AAK15 ABA14:ABA15 ABQ14:ABQ15 ACG14:ACG15 ACW14:ACW15 ADM14:ADM15 AEC14:AEC15 AES14:AES15 AFI14:AFI15 AFY14:AFY15 AGO14:AGO15 AHE14:AHE15 AHU14:AHU15 AIK14:AIK15 AJA14:AJA15 AJQ14:AJQ15 AKG14:AKG15 AKW14:AKW15 ALM14:ALM15 AMC14:AMC15 AMS14:AMS15 ANI14:ANI15 ANY14:ANY15 AOO14:AOO15 APE14:APE15 APU14:APU15 AQK14:AQK15 ARA14:ARA15 ARQ14:ARQ15 ASG14:ASG15 ASW14:ASW15 ATM14:ATM15 AUC14:AUC15 AUS14:AUS15 AVI14:AVI15 AVY14:AVY15 AWO14:AWO15 AXE14:AXE15 AXU14:AXU15 AYK14:AYK15 AZA14:AZA15 AZQ14:AZQ15 BAG14:BAG15 BAW14:BAW15 BBM14:BBM15 BCC14:BCC15 BCS14:BCS15 BDI14:BDI15 BDY14:BDY15 BEO14:BEO15 BFE14:BFE15 BFU14:BFU15 BGK14:BGK15 BHA14:BHA15 BHQ14:BHQ15 BIG14:BIG15 BIW14:BIW15 BJM14:BJM15 BKC14:BKC15 BKS14:BKS15 BLI14:BLI15 BLY14:BLY15 BMO14:BMO15 BNE14:BNE15 BNU14:BNU15 BOK14:BOK15 BPA14:BPA15 BPQ14:BPQ15 BQG14:BQG15 BQW14:BQW15 BRM14:BRM15 BSC14:BSC15 BSS14:BSS15 BTI14:BTI15 BTY14:BTY15 BUO14:BUO15 BVE14:BVE15 BVU14:BVU15 BWK14:BWK15 BXA14:BXA15 BXQ14:BXQ15 BYG14:BYG15 BYW14:BYW15 BZM14:BZM15 CAC14:CAC15 CAS14:CAS15 CBI14:CBI15 CBY14:CBY15 CCO14:CCO15 CDE14:CDE15 CDU14:CDU15 CEK14:CEK15 CFA14:CFA15 CFQ14:CFQ15 CGG14:CGG15 CGW14:CGW15 CHM14:CHM15 CIC14:CIC15 CIS14:CIS15 CJI14:CJI15 CJY14:CJY15 CKO14:CKO15 CLE14:CLE15 CLU14:CLU15 CMK14:CMK15 CNA14:CNA15 CNQ14:CNQ15 COG14:COG15 COW14:COW15 CPM14:CPM15 CQC14:CQC15 CQS14:CQS15 CRI14:CRI15 CRY14:CRY15 CSO14:CSO15 CTE14:CTE15 CTU14:CTU15 CUK14:CUK15 CVA14:CVA15 CVQ14:CVQ15 CWG14:CWG15 CWW14:CWW15 CXM14:CXM15 CYC14:CYC15 CYS14:CYS15 CZI14:CZI15 CZY14:CZY15 DAO14:DAO15 DBE14:DBE15 DBU14:DBU15 DCK14:DCK15 DDA14:DDA15 DDQ14:DDQ15 DEG14:DEG15 DEW14:DEW15 DFM14:DFM15 DGC14:DGC15 DGS14:DGS15 DHI14:DHI15 DHY14:DHY15 DIO14:DIO15 DJE14:DJE15 DJU14:DJU15 DKK14:DKK15 DLA14:DLA15 DLQ14:DLQ15 DMG14:DMG15 DMW14:DMW15 DNM14:DNM15 DOC14:DOC15 DOS14:DOS15 DPI14:DPI15 DPY14:DPY15 DQO14:DQO15 DRE14:DRE15 DRU14:DRU15 DSK14:DSK15 DTA14:DTA15 DTQ14:DTQ15 DUG14:DUG15 DUW14:DUW15 DVM14:DVM15 DWC14:DWC15 DWS14:DWS15 DXI14:DXI15 DXY14:DXY15 DYO14:DYO15 DZE14:DZE15 DZU14:DZU15 EAK14:EAK15 EBA14:EBA15 EBQ14:EBQ15 ECG14:ECG15 ECW14:ECW15 EDM14:EDM15 EEC14:EEC15 EES14:EES15 EFI14:EFI15 EFY14:EFY15 EGO14:EGO15 EHE14:EHE15 EHU14:EHU15 EIK14:EIK15 EJA14:EJA15 EJQ14:EJQ15 EKG14:EKG15 EKW14:EKW15 ELM14:ELM15 EMC14:EMC15 EMS14:EMS15 ENI14:ENI15 ENY14:ENY15 EOO14:EOO15 EPE14:EPE15 EPU14:EPU15 EQK14:EQK15 ERA14:ERA15 ERQ14:ERQ15 ESG14:ESG15 ESW14:ESW15 ETM14:ETM15 EUC14:EUC15 EUS14:EUS15 EVI14:EVI15 EVY14:EVY15 EWO14:EWO15 EXE14:EXE15 EXU14:EXU15 EYK14:EYK15 EZA14:EZA15 EZQ14:EZQ15 FAG14:FAG15 FAW14:FAW15 FBM14:FBM15 FCC14:FCC15 FCS14:FCS15 FDI14:FDI15 FDY14:FDY15 FEO14:FEO15 FFE14:FFE15 FFU14:FFU15 FGK14:FGK15 FHA14:FHA15 FHQ14:FHQ15 FIG14:FIG15 FIW14:FIW15 FJM14:FJM15 FKC14:FKC15 FKS14:FKS15 FLI14:FLI15 FLY14:FLY15 FMO14:FMO15 FNE14:FNE15 FNU14:FNU15 FOK14:FOK15 FPA14:FPA15 FPQ14:FPQ15 FQG14:FQG15 FQW14:FQW15 FRM14:FRM15 FSC14:FSC15 FSS14:FSS15 FTI14:FTI15 FTY14:FTY15 FUO14:FUO15 FVE14:FVE15 FVU14:FVU15 FWK14:FWK15 FXA14:FXA15 FXQ14:FXQ15 FYG14:FYG15 FYW14:FYW15 FZM14:FZM15 GAC14:GAC15 GAS14:GAS15 GBI14:GBI15 GBY14:GBY15 GCO14:GCO15 GDE14:GDE15 GDU14:GDU15 GEK14:GEK15 GFA14:GFA15 GFQ14:GFQ15 GGG14:GGG15 GGW14:GGW15 GHM14:GHM15 GIC14:GIC15 GIS14:GIS15 GJI14:GJI15 GJY14:GJY15 GKO14:GKO15 GLE14:GLE15 GLU14:GLU15 GMK14:GMK15 GNA14:GNA15 GNQ14:GNQ15 GOG14:GOG15 GOW14:GOW15 GPM14:GPM15 GQC14:GQC15 GQS14:GQS15 GRI14:GRI15 GRY14:GRY15 GSO14:GSO15 GTE14:GTE15 GTU14:GTU15 GUK14:GUK15 GVA14:GVA15 GVQ14:GVQ15 GWG14:GWG15 GWW14:GWW15 GXM14:GXM15 GYC14:GYC15 GYS14:GYS15 GZI14:GZI15 GZY14:GZY15 HAO14:HAO15 HBE14:HBE15 HBU14:HBU15 HCK14:HCK15 HDA14:HDA15 HDQ14:HDQ15 HEG14:HEG15 HEW14:HEW15 HFM14:HFM15 HGC14:HGC15 HGS14:HGS15 HHI14:HHI15 HHY14:HHY15 HIO14:HIO15 HJE14:HJE15 HJU14:HJU15 HKK14:HKK15 HLA14:HLA15 HLQ14:HLQ15 HMG14:HMG15 HMW14:HMW15 HNM14:HNM15 HOC14:HOC15 HOS14:HOS15 HPI14:HPI15 HPY14:HPY15 HQO14:HQO15 HRE14:HRE15 HRU14:HRU15 HSK14:HSK15 HTA14:HTA15 HTQ14:HTQ15 HUG14:HUG15 HUW14:HUW15 HVM14:HVM15 HWC14:HWC15 HWS14:HWS15 HXI14:HXI15 HXY14:HXY15 HYO14:HYO15 HZE14:HZE15 HZU14:HZU15 IAK14:IAK15 IBA14:IBA15 IBQ14:IBQ15 ICG14:ICG15 ICW14:ICW15 IDM14:IDM15 IEC14:IEC15 IES14:IES15 IFI14:IFI15 IFY14:IFY15 IGO14:IGO15 IHE14:IHE15 IHU14:IHU15 IIK14:IIK15 IJA14:IJA15 IJQ14:IJQ15 IKG14:IKG15 IKW14:IKW15 ILM14:ILM15 IMC14:IMC15 IMS14:IMS15 INI14:INI15 INY14:INY15 IOO14:IOO15 IPE14:IPE15 IPU14:IPU15 IQK14:IQK15 IRA14:IRA15 IRQ14:IRQ15 ISG14:ISG15 ISW14:ISW15 ITM14:ITM15 IUC14:IUC15 IUS14:IUS15 IVI14:IVI15 IVY14:IVY15 IWO14:IWO15 IXE14:IXE15 IXU14:IXU15 IYK14:IYK15 IZA14:IZA15 IZQ14:IZQ15 JAG14:JAG15 JAW14:JAW15 JBM14:JBM15 JCC14:JCC15 JCS14:JCS15 JDI14:JDI15 JDY14:JDY15 JEO14:JEO15 JFE14:JFE15 JFU14:JFU15 JGK14:JGK15 JHA14:JHA15 JHQ14:JHQ15 JIG14:JIG15 JIW14:JIW15 JJM14:JJM15 JKC14:JKC15 JKS14:JKS15 JLI14:JLI15 JLY14:JLY15 JMO14:JMO15 JNE14:JNE15 JNU14:JNU15 JOK14:JOK15 JPA14:JPA15 JPQ14:JPQ15 JQG14:JQG15 JQW14:JQW15 JRM14:JRM15 JSC14:JSC15 JSS14:JSS15 JTI14:JTI15 JTY14:JTY15 JUO14:JUO15 JVE14:JVE15 JVU14:JVU15 JWK14:JWK15 JXA14:JXA15 JXQ14:JXQ15 JYG14:JYG15 JYW14:JYW15 JZM14:JZM15 KAC14:KAC15 KAS14:KAS15 KBI14:KBI15 KBY14:KBY15 KCO14:KCO15 KDE14:KDE15 KDU14:KDU15 KEK14:KEK15 KFA14:KFA15 KFQ14:KFQ15 KGG14:KGG15 KGW14:KGW15 KHM14:KHM15 KIC14:KIC15 KIS14:KIS15 KJI14:KJI15 KJY14:KJY15 KKO14:KKO15 KLE14:KLE15 KLU14:KLU15 KMK14:KMK15 KNA14:KNA15 KNQ14:KNQ15 KOG14:KOG15 KOW14:KOW15 KPM14:KPM15 KQC14:KQC15 KQS14:KQS15 KRI14:KRI15 KRY14:KRY15 KSO14:KSO15 KTE14:KTE15 KTU14:KTU15 KUK14:KUK15 KVA14:KVA15 KVQ14:KVQ15 KWG14:KWG15 KWW14:KWW15 KXM14:KXM15 KYC14:KYC15 KYS14:KYS15 KZI14:KZI15 KZY14:KZY15 LAO14:LAO15 LBE14:LBE15 LBU14:LBU15 LCK14:LCK15 LDA14:LDA15 LDQ14:LDQ15 LEG14:LEG15 LEW14:LEW15 LFM14:LFM15 LGC14:LGC15 LGS14:LGS15 LHI14:LHI15 LHY14:LHY15 LIO14:LIO15 LJE14:LJE15 LJU14:LJU15 LKK14:LKK15 LLA14:LLA15 LLQ14:LLQ15 LMG14:LMG15 LMW14:LMW15 LNM14:LNM15 LOC14:LOC15 LOS14:LOS15 LPI14:LPI15 LPY14:LPY15 LQO14:LQO15 LRE14:LRE15 LRU14:LRU15 LSK14:LSK15 LTA14:LTA15 LTQ14:LTQ15 LUG14:LUG15 LUW14:LUW15 LVM14:LVM15 LWC14:LWC15 LWS14:LWS15 LXI14:LXI15 LXY14:LXY15 LYO14:LYO15 LZE14:LZE15 LZU14:LZU15 MAK14:MAK15 MBA14:MBA15 MBQ14:MBQ15 MCG14:MCG15 MCW14:MCW15 MDM14:MDM15 MEC14:MEC15 MES14:MES15 MFI14:MFI15 MFY14:MFY15 MGO14:MGO15 MHE14:MHE15 MHU14:MHU15 MIK14:MIK15 MJA14:MJA15 MJQ14:MJQ15 MKG14:MKG15 MKW14:MKW15 MLM14:MLM15 MMC14:MMC15 MMS14:MMS15 MNI14:MNI15 MNY14:MNY15 MOO14:MOO15 MPE14:MPE15 MPU14:MPU15 MQK14:MQK15 MRA14:MRA15 MRQ14:MRQ15 MSG14:MSG15 MSW14:MSW15 MTM14:MTM15 MUC14:MUC15 MUS14:MUS15 MVI14:MVI15 MVY14:MVY15 MWO14:MWO15 MXE14:MXE15 MXU14:MXU15 MYK14:MYK15 MZA14:MZA15 MZQ14:MZQ15 NAG14:NAG15 NAW14:NAW15 NBM14:NBM15 NCC14:NCC15 NCS14:NCS15 NDI14:NDI15 NDY14:NDY15 NEO14:NEO15 NFE14:NFE15 NFU14:NFU15 NGK14:NGK15 NHA14:NHA15 NHQ14:NHQ15 NIG14:NIG15 NIW14:NIW15 NJM14:NJM15 NKC14:NKC15 NKS14:NKS15 NLI14:NLI15 NLY14:NLY15 NMO14:NMO15 NNE14:NNE15 NNU14:NNU15 NOK14:NOK15 NPA14:NPA15 NPQ14:NPQ15 NQG14:NQG15 NQW14:NQW15 NRM14:NRM15 NSC14:NSC15 NSS14:NSS15 NTI14:NTI15 NTY14:NTY15 NUO14:NUO15 NVE14:NVE15 NVU14:NVU15 NWK14:NWK15 NXA14:NXA15 NXQ14:NXQ15 NYG14:NYG15 NYW14:NYW15 NZM14:NZM15 OAC14:OAC15 OAS14:OAS15 OBI14:OBI15 OBY14:OBY15 OCO14:OCO15 ODE14:ODE15 ODU14:ODU15 OEK14:OEK15 OFA14:OFA15 OFQ14:OFQ15 OGG14:OGG15 OGW14:OGW15 OHM14:OHM15 OIC14:OIC15 OIS14:OIS15 OJI14:OJI15 OJY14:OJY15 OKO14:OKO15 OLE14:OLE15 OLU14:OLU15 OMK14:OMK15 ONA14:ONA15 ONQ14:ONQ15 OOG14:OOG15 OOW14:OOW15 OPM14:OPM15 OQC14:OQC15 OQS14:OQS15 ORI14:ORI15 ORY14:ORY15 OSO14:OSO15 OTE14:OTE15 OTU14:OTU15 OUK14:OUK15 OVA14:OVA15 OVQ14:OVQ15 OWG14:OWG15 OWW14:OWW15 OXM14:OXM15 OYC14:OYC15 OYS14:OYS15 OZI14:OZI15 OZY14:OZY15 PAO14:PAO15 PBE14:PBE15 PBU14:PBU15 PCK14:PCK15 PDA14:PDA15 PDQ14:PDQ15 PEG14:PEG15 PEW14:PEW15 PFM14:PFM15 PGC14:PGC15 PGS14:PGS15 PHI14:PHI15 PHY14:PHY15 PIO14:PIO15 PJE14:PJE15 PJU14:PJU15 PKK14:PKK15 PLA14:PLA15 PLQ14:PLQ15 PMG14:PMG15 PMW14:PMW15 PNM14:PNM15 POC14:POC15 POS14:POS15 PPI14:PPI15 PPY14:PPY15 PQO14:PQO15 PRE14:PRE15 PRU14:PRU15 PSK14:PSK15 PTA14:PTA15 PTQ14:PTQ15 PUG14:PUG15 PUW14:PUW15 PVM14:PVM15 PWC14:PWC15 PWS14:PWS15 PXI14:PXI15 PXY14:PXY15 PYO14:PYO15 PZE14:PZE15 PZU14:PZU15 QAK14:QAK15 QBA14:QBA15 QBQ14:QBQ15 QCG14:QCG15 QCW14:QCW15 QDM14:QDM15 QEC14:QEC15 QES14:QES15 QFI14:QFI15 QFY14:QFY15 QGO14:QGO15 QHE14:QHE15 QHU14:QHU15 QIK14:QIK15 QJA14:QJA15 QJQ14:QJQ15 QKG14:QKG15 QKW14:QKW15 QLM14:QLM15 QMC14:QMC15 QMS14:QMS15 QNI14:QNI15 QNY14:QNY15 QOO14:QOO15 QPE14:QPE15 QPU14:QPU15 QQK14:QQK15 QRA14:QRA15 QRQ14:QRQ15 QSG14:QSG15 QSW14:QSW15 QTM14:QTM15 QUC14:QUC15 QUS14:QUS15 QVI14:QVI15 QVY14:QVY15 QWO14:QWO15 QXE14:QXE15 QXU14:QXU15 QYK14:QYK15 QZA14:QZA15 QZQ14:QZQ15 RAG14:RAG15 RAW14:RAW15 RBM14:RBM15 RCC14:RCC15 RCS14:RCS15 RDI14:RDI15 RDY14:RDY15 REO14:REO15 RFE14:RFE15 RFU14:RFU15 RGK14:RGK15 RHA14:RHA15 RHQ14:RHQ15 RIG14:RIG15 RIW14:RIW15 RJM14:RJM15 RKC14:RKC15 RKS14:RKS15 RLI14:RLI15 RLY14:RLY15 RMO14:RMO15 RNE14:RNE15 RNU14:RNU15 ROK14:ROK15 RPA14:RPA15 RPQ14:RPQ15 RQG14:RQG15 RQW14:RQW15 RRM14:RRM15 RSC14:RSC15 RSS14:RSS15 RTI14:RTI15 RTY14:RTY15 RUO14:RUO15 RVE14:RVE15 RVU14:RVU15 RWK14:RWK15 RXA14:RXA15 RXQ14:RXQ15 RYG14:RYG15 RYW14:RYW15 RZM14:RZM15 SAC14:SAC15 SAS14:SAS15 SBI14:SBI15 SBY14:SBY15 SCO14:SCO15 SDE14:SDE15 SDU14:SDU15 SEK14:SEK15 SFA14:SFA15 SFQ14:SFQ15 SGG14:SGG15 SGW14:SGW15 SHM14:SHM15 SIC14:SIC15 SIS14:SIS15 SJI14:SJI15 SJY14:SJY15 SKO14:SKO15 SLE14:SLE15 SLU14:SLU15 SMK14:SMK15 SNA14:SNA15 SNQ14:SNQ15 SOG14:SOG15 SOW14:SOW15 SPM14:SPM15 SQC14:SQC15 SQS14:SQS15 SRI14:SRI15 SRY14:SRY15 SSO14:SSO15 STE14:STE15 STU14:STU15 SUK14:SUK15 SVA14:SVA15 SVQ14:SVQ15 SWG14:SWG15 SWW14:SWW15 SXM14:SXM15 SYC14:SYC15 SYS14:SYS15 SZI14:SZI15 SZY14:SZY15 TAO14:TAO15 TBE14:TBE15 TBU14:TBU15 TCK14:TCK15 TDA14:TDA15 TDQ14:TDQ15 TEG14:TEG15 TEW14:TEW15 TFM14:TFM15 TGC14:TGC15 TGS14:TGS15 THI14:THI15 THY14:THY15 TIO14:TIO15 TJE14:TJE15 TJU14:TJU15 TKK14:TKK15 TLA14:TLA15 TLQ14:TLQ15 TMG14:TMG15 TMW14:TMW15 TNM14:TNM15 TOC14:TOC15 TOS14:TOS15 TPI14:TPI15 TPY14:TPY15 TQO14:TQO15 TRE14:TRE15 TRU14:TRU15 TSK14:TSK15 TTA14:TTA15 TTQ14:TTQ15 TUG14:TUG15 TUW14:TUW15 TVM14:TVM15 TWC14:TWC15 TWS14:TWS15 TXI14:TXI15 TXY14:TXY15 TYO14:TYO15 TZE14:TZE15 TZU14:TZU15 UAK14:UAK15 UBA14:UBA15 UBQ14:UBQ15 UCG14:UCG15 UCW14:UCW15 UDM14:UDM15 UEC14:UEC15 UES14:UES15 UFI14:UFI15 UFY14:UFY15 UGO14:UGO15 UHE14:UHE15 UHU14:UHU15 UIK14:UIK15 UJA14:UJA15 UJQ14:UJQ15 UKG14:UKG15 UKW14:UKW15 ULM14:ULM15 UMC14:UMC15 UMS14:UMS15 UNI14:UNI15 UNY14:UNY15 UOO14:UOO15 UPE14:UPE15 UPU14:UPU15 UQK14:UQK15 URA14:URA15 URQ14:URQ15 USG14:USG15 USW14:USW15 UTM14:UTM15 UUC14:UUC15 UUS14:UUS15 UVI14:UVI15 UVY14:UVY15 UWO14:UWO15 UXE14:UXE15 UXU14:UXU15 UYK14:UYK15 UZA14:UZA15 UZQ14:UZQ15 VAG14:VAG15 VAW14:VAW15 VBM14:VBM15 VCC14:VCC15 VCS14:VCS15 VDI14:VDI15 VDY14:VDY15 VEO14:VEO15 VFE14:VFE15 VFU14:VFU15 VGK14:VGK15 VHA14:VHA15 VHQ14:VHQ15 VIG14:VIG15 VIW14:VIW15 VJM14:VJM15 VKC14:VKC15 VKS14:VKS15 VLI14:VLI15 VLY14:VLY15 VMO14:VMO15 VNE14:VNE15 VNU14:VNU15 VOK14:VOK15 VPA14:VPA15 VPQ14:VPQ15 VQG14:VQG15 VQW14:VQW15 VRM14:VRM15 VSC14:VSC15 VSS14:VSS15 VTI14:VTI15 VTY14:VTY15 VUO14:VUO15 VVE14:VVE15 VVU14:VVU15 VWK14:VWK15 VXA14:VXA15 VXQ14:VXQ15 VYG14:VYG15 VYW14:VYW15 VZM14:VZM15 WAC14:WAC15 WAS14:WAS15 WBI14:WBI15 WBY14:WBY15 WCO14:WCO15 WDE14:WDE15 WDU14:WDU15 WEK14:WEK15 WFA14:WFA15 WFQ14:WFQ15 WGG14:WGG15 WGW14:WGW15 WHM14:WHM15 WIC14:WIC15 WIS14:WIS15 WJI14:WJI15 WJY14:WJY15 WKO14:WKO15 WLE14:WLE15 WLU14:WLU15 WMK14:WMK15 WNA14:WNA15 WNQ14:WNQ15 WOG14:WOG15 WOW14:WOW15 WPM14:WPM15 WQC14:WQC15 WQS14:WQS15 WRI14:WRI15 WRY14:WRY15 WSO14:WSO15 WTE14:WTE15 WTU14:WTU15 WUK14:WUK15 WVA14:WVA15 WVQ14:WVQ15 WWG14:WWG15 WWW14:WWW15 WXM14:WXM15 WYC14:WYC15 WYS14:WYS15 WZI14:WZI15 WZY14:WZY15 XAO14:XAO15 XBE14:XBE15 XBU14:XBU15 XCK14:XCK15 XDA14:XDA15 XDQ14:XDQ15 XEG14:XEG15 XEW14:XEW15">
    <cfRule type="cellIs" dxfId="16" priority="17" operator="lessThan">
      <formula>1</formula>
    </cfRule>
  </conditionalFormatting>
  <conditionalFormatting sqref="H14 X14:X15 AN14:AN15 BD14:BD15 BT14:BT15 CJ14:CJ15 CZ14:CZ15 DP14:DP15 EF14:EF15 EV14:EV15 FL14:FL15 GB14:GB15 GR14:GR15 HH14:HH15 HX14:HX15 IN14:IN15 JD14:JD15 JT14:JT15 KJ14:KJ15 KZ14:KZ15 LP14:LP15 MF14:MF15 MV14:MV15 NL14:NL15 OB14:OB15 OR14:OR15 PH14:PH15 PX14:PX15 QN14:QN15 RD14:RD15 RT14:RT15 SJ14:SJ15 SZ14:SZ15 TP14:TP15 UF14:UF15 UV14:UV15 VL14:VL15 WB14:WB15 WR14:WR15 XH14:XH15 XX14:XX15 YN14:YN15 ZD14:ZD15 ZT14:ZT15 AAJ14:AAJ15 AAZ14:AAZ15 ABP14:ABP15 ACF14:ACF15 ACV14:ACV15 ADL14:ADL15 AEB14:AEB15 AER14:AER15 AFH14:AFH15 AFX14:AFX15 AGN14:AGN15 AHD14:AHD15 AHT14:AHT15 AIJ14:AIJ15 AIZ14:AIZ15 AJP14:AJP15 AKF14:AKF15 AKV14:AKV15 ALL14:ALL15 AMB14:AMB15 AMR14:AMR15 ANH14:ANH15 ANX14:ANX15 AON14:AON15 APD14:APD15 APT14:APT15 AQJ14:AQJ15 AQZ14:AQZ15 ARP14:ARP15 ASF14:ASF15 ASV14:ASV15 ATL14:ATL15 AUB14:AUB15 AUR14:AUR15 AVH14:AVH15 AVX14:AVX15 AWN14:AWN15 AXD14:AXD15 AXT14:AXT15 AYJ14:AYJ15 AYZ14:AYZ15 AZP14:AZP15 BAF14:BAF15 BAV14:BAV15 BBL14:BBL15 BCB14:BCB15 BCR14:BCR15 BDH14:BDH15 BDX14:BDX15 BEN14:BEN15 BFD14:BFD15 BFT14:BFT15 BGJ14:BGJ15 BGZ14:BGZ15 BHP14:BHP15 BIF14:BIF15 BIV14:BIV15 BJL14:BJL15 BKB14:BKB15 BKR14:BKR15 BLH14:BLH15 BLX14:BLX15 BMN14:BMN15 BND14:BND15 BNT14:BNT15 BOJ14:BOJ15 BOZ14:BOZ15 BPP14:BPP15 BQF14:BQF15 BQV14:BQV15 BRL14:BRL15 BSB14:BSB15 BSR14:BSR15 BTH14:BTH15 BTX14:BTX15 BUN14:BUN15 BVD14:BVD15 BVT14:BVT15 BWJ14:BWJ15 BWZ14:BWZ15 BXP14:BXP15 BYF14:BYF15 BYV14:BYV15 BZL14:BZL15 CAB14:CAB15 CAR14:CAR15 CBH14:CBH15 CBX14:CBX15 CCN14:CCN15 CDD14:CDD15 CDT14:CDT15 CEJ14:CEJ15 CEZ14:CEZ15 CFP14:CFP15 CGF14:CGF15 CGV14:CGV15 CHL14:CHL15 CIB14:CIB15 CIR14:CIR15 CJH14:CJH15 CJX14:CJX15 CKN14:CKN15 CLD14:CLD15 CLT14:CLT15 CMJ14:CMJ15 CMZ14:CMZ15 CNP14:CNP15 COF14:COF15 COV14:COV15 CPL14:CPL15 CQB14:CQB15 CQR14:CQR15 CRH14:CRH15 CRX14:CRX15 CSN14:CSN15 CTD14:CTD15 CTT14:CTT15 CUJ14:CUJ15 CUZ14:CUZ15 CVP14:CVP15 CWF14:CWF15 CWV14:CWV15 CXL14:CXL15 CYB14:CYB15 CYR14:CYR15 CZH14:CZH15 CZX14:CZX15 DAN14:DAN15 DBD14:DBD15 DBT14:DBT15 DCJ14:DCJ15 DCZ14:DCZ15 DDP14:DDP15 DEF14:DEF15 DEV14:DEV15 DFL14:DFL15 DGB14:DGB15 DGR14:DGR15 DHH14:DHH15 DHX14:DHX15 DIN14:DIN15 DJD14:DJD15 DJT14:DJT15 DKJ14:DKJ15 DKZ14:DKZ15 DLP14:DLP15 DMF14:DMF15 DMV14:DMV15 DNL14:DNL15 DOB14:DOB15 DOR14:DOR15 DPH14:DPH15 DPX14:DPX15 DQN14:DQN15 DRD14:DRD15 DRT14:DRT15 DSJ14:DSJ15 DSZ14:DSZ15 DTP14:DTP15 DUF14:DUF15 DUV14:DUV15 DVL14:DVL15 DWB14:DWB15 DWR14:DWR15 DXH14:DXH15 DXX14:DXX15 DYN14:DYN15 DZD14:DZD15 DZT14:DZT15 EAJ14:EAJ15 EAZ14:EAZ15 EBP14:EBP15 ECF14:ECF15 ECV14:ECV15 EDL14:EDL15 EEB14:EEB15 EER14:EER15 EFH14:EFH15 EFX14:EFX15 EGN14:EGN15 EHD14:EHD15 EHT14:EHT15 EIJ14:EIJ15 EIZ14:EIZ15 EJP14:EJP15 EKF14:EKF15 EKV14:EKV15 ELL14:ELL15 EMB14:EMB15 EMR14:EMR15 ENH14:ENH15 ENX14:ENX15 EON14:EON15 EPD14:EPD15 EPT14:EPT15 EQJ14:EQJ15 EQZ14:EQZ15 ERP14:ERP15 ESF14:ESF15 ESV14:ESV15 ETL14:ETL15 EUB14:EUB15 EUR14:EUR15 EVH14:EVH15 EVX14:EVX15 EWN14:EWN15 EXD14:EXD15 EXT14:EXT15 EYJ14:EYJ15 EYZ14:EYZ15 EZP14:EZP15 FAF14:FAF15 FAV14:FAV15 FBL14:FBL15 FCB14:FCB15 FCR14:FCR15 FDH14:FDH15 FDX14:FDX15 FEN14:FEN15 FFD14:FFD15 FFT14:FFT15 FGJ14:FGJ15 FGZ14:FGZ15 FHP14:FHP15 FIF14:FIF15 FIV14:FIV15 FJL14:FJL15 FKB14:FKB15 FKR14:FKR15 FLH14:FLH15 FLX14:FLX15 FMN14:FMN15 FND14:FND15 FNT14:FNT15 FOJ14:FOJ15 FOZ14:FOZ15 FPP14:FPP15 FQF14:FQF15 FQV14:FQV15 FRL14:FRL15 FSB14:FSB15 FSR14:FSR15 FTH14:FTH15 FTX14:FTX15 FUN14:FUN15 FVD14:FVD15 FVT14:FVT15 FWJ14:FWJ15 FWZ14:FWZ15 FXP14:FXP15 FYF14:FYF15 FYV14:FYV15 FZL14:FZL15 GAB14:GAB15 GAR14:GAR15 GBH14:GBH15 GBX14:GBX15 GCN14:GCN15 GDD14:GDD15 GDT14:GDT15 GEJ14:GEJ15 GEZ14:GEZ15 GFP14:GFP15 GGF14:GGF15 GGV14:GGV15 GHL14:GHL15 GIB14:GIB15 GIR14:GIR15 GJH14:GJH15 GJX14:GJX15 GKN14:GKN15 GLD14:GLD15 GLT14:GLT15 GMJ14:GMJ15 GMZ14:GMZ15 GNP14:GNP15 GOF14:GOF15 GOV14:GOV15 GPL14:GPL15 GQB14:GQB15 GQR14:GQR15 GRH14:GRH15 GRX14:GRX15 GSN14:GSN15 GTD14:GTD15 GTT14:GTT15 GUJ14:GUJ15 GUZ14:GUZ15 GVP14:GVP15 GWF14:GWF15 GWV14:GWV15 GXL14:GXL15 GYB14:GYB15 GYR14:GYR15 GZH14:GZH15 GZX14:GZX15 HAN14:HAN15 HBD14:HBD15 HBT14:HBT15 HCJ14:HCJ15 HCZ14:HCZ15 HDP14:HDP15 HEF14:HEF15 HEV14:HEV15 HFL14:HFL15 HGB14:HGB15 HGR14:HGR15 HHH14:HHH15 HHX14:HHX15 HIN14:HIN15 HJD14:HJD15 HJT14:HJT15 HKJ14:HKJ15 HKZ14:HKZ15 HLP14:HLP15 HMF14:HMF15 HMV14:HMV15 HNL14:HNL15 HOB14:HOB15 HOR14:HOR15 HPH14:HPH15 HPX14:HPX15 HQN14:HQN15 HRD14:HRD15 HRT14:HRT15 HSJ14:HSJ15 HSZ14:HSZ15 HTP14:HTP15 HUF14:HUF15 HUV14:HUV15 HVL14:HVL15 HWB14:HWB15 HWR14:HWR15 HXH14:HXH15 HXX14:HXX15 HYN14:HYN15 HZD14:HZD15 HZT14:HZT15 IAJ14:IAJ15 IAZ14:IAZ15 IBP14:IBP15 ICF14:ICF15 ICV14:ICV15 IDL14:IDL15 IEB14:IEB15 IER14:IER15 IFH14:IFH15 IFX14:IFX15 IGN14:IGN15 IHD14:IHD15 IHT14:IHT15 IIJ14:IIJ15 IIZ14:IIZ15 IJP14:IJP15 IKF14:IKF15 IKV14:IKV15 ILL14:ILL15 IMB14:IMB15 IMR14:IMR15 INH14:INH15 INX14:INX15 ION14:ION15 IPD14:IPD15 IPT14:IPT15 IQJ14:IQJ15 IQZ14:IQZ15 IRP14:IRP15 ISF14:ISF15 ISV14:ISV15 ITL14:ITL15 IUB14:IUB15 IUR14:IUR15 IVH14:IVH15 IVX14:IVX15 IWN14:IWN15 IXD14:IXD15 IXT14:IXT15 IYJ14:IYJ15 IYZ14:IYZ15 IZP14:IZP15 JAF14:JAF15 JAV14:JAV15 JBL14:JBL15 JCB14:JCB15 JCR14:JCR15 JDH14:JDH15 JDX14:JDX15 JEN14:JEN15 JFD14:JFD15 JFT14:JFT15 JGJ14:JGJ15 JGZ14:JGZ15 JHP14:JHP15 JIF14:JIF15 JIV14:JIV15 JJL14:JJL15 JKB14:JKB15 JKR14:JKR15 JLH14:JLH15 JLX14:JLX15 JMN14:JMN15 JND14:JND15 JNT14:JNT15 JOJ14:JOJ15 JOZ14:JOZ15 JPP14:JPP15 JQF14:JQF15 JQV14:JQV15 JRL14:JRL15 JSB14:JSB15 JSR14:JSR15 JTH14:JTH15 JTX14:JTX15 JUN14:JUN15 JVD14:JVD15 JVT14:JVT15 JWJ14:JWJ15 JWZ14:JWZ15 JXP14:JXP15 JYF14:JYF15 JYV14:JYV15 JZL14:JZL15 KAB14:KAB15 KAR14:KAR15 KBH14:KBH15 KBX14:KBX15 KCN14:KCN15 KDD14:KDD15 KDT14:KDT15 KEJ14:KEJ15 KEZ14:KEZ15 KFP14:KFP15 KGF14:KGF15 KGV14:KGV15 KHL14:KHL15 KIB14:KIB15 KIR14:KIR15 KJH14:KJH15 KJX14:KJX15 KKN14:KKN15 KLD14:KLD15 KLT14:KLT15 KMJ14:KMJ15 KMZ14:KMZ15 KNP14:KNP15 KOF14:KOF15 KOV14:KOV15 KPL14:KPL15 KQB14:KQB15 KQR14:KQR15 KRH14:KRH15 KRX14:KRX15 KSN14:KSN15 KTD14:KTD15 KTT14:KTT15 KUJ14:KUJ15 KUZ14:KUZ15 KVP14:KVP15 KWF14:KWF15 KWV14:KWV15 KXL14:KXL15 KYB14:KYB15 KYR14:KYR15 KZH14:KZH15 KZX14:KZX15 LAN14:LAN15 LBD14:LBD15 LBT14:LBT15 LCJ14:LCJ15 LCZ14:LCZ15 LDP14:LDP15 LEF14:LEF15 LEV14:LEV15 LFL14:LFL15 LGB14:LGB15 LGR14:LGR15 LHH14:LHH15 LHX14:LHX15 LIN14:LIN15 LJD14:LJD15 LJT14:LJT15 LKJ14:LKJ15 LKZ14:LKZ15 LLP14:LLP15 LMF14:LMF15 LMV14:LMV15 LNL14:LNL15 LOB14:LOB15 LOR14:LOR15 LPH14:LPH15 LPX14:LPX15 LQN14:LQN15 LRD14:LRD15 LRT14:LRT15 LSJ14:LSJ15 LSZ14:LSZ15 LTP14:LTP15 LUF14:LUF15 LUV14:LUV15 LVL14:LVL15 LWB14:LWB15 LWR14:LWR15 LXH14:LXH15 LXX14:LXX15 LYN14:LYN15 LZD14:LZD15 LZT14:LZT15 MAJ14:MAJ15 MAZ14:MAZ15 MBP14:MBP15 MCF14:MCF15 MCV14:MCV15 MDL14:MDL15 MEB14:MEB15 MER14:MER15 MFH14:MFH15 MFX14:MFX15 MGN14:MGN15 MHD14:MHD15 MHT14:MHT15 MIJ14:MIJ15 MIZ14:MIZ15 MJP14:MJP15 MKF14:MKF15 MKV14:MKV15 MLL14:MLL15 MMB14:MMB15 MMR14:MMR15 MNH14:MNH15 MNX14:MNX15 MON14:MON15 MPD14:MPD15 MPT14:MPT15 MQJ14:MQJ15 MQZ14:MQZ15 MRP14:MRP15 MSF14:MSF15 MSV14:MSV15 MTL14:MTL15 MUB14:MUB15 MUR14:MUR15 MVH14:MVH15 MVX14:MVX15 MWN14:MWN15 MXD14:MXD15 MXT14:MXT15 MYJ14:MYJ15 MYZ14:MYZ15 MZP14:MZP15 NAF14:NAF15 NAV14:NAV15 NBL14:NBL15 NCB14:NCB15 NCR14:NCR15 NDH14:NDH15 NDX14:NDX15 NEN14:NEN15 NFD14:NFD15 NFT14:NFT15 NGJ14:NGJ15 NGZ14:NGZ15 NHP14:NHP15 NIF14:NIF15 NIV14:NIV15 NJL14:NJL15 NKB14:NKB15 NKR14:NKR15 NLH14:NLH15 NLX14:NLX15 NMN14:NMN15 NND14:NND15 NNT14:NNT15 NOJ14:NOJ15 NOZ14:NOZ15 NPP14:NPP15 NQF14:NQF15 NQV14:NQV15 NRL14:NRL15 NSB14:NSB15 NSR14:NSR15 NTH14:NTH15 NTX14:NTX15 NUN14:NUN15 NVD14:NVD15 NVT14:NVT15 NWJ14:NWJ15 NWZ14:NWZ15 NXP14:NXP15 NYF14:NYF15 NYV14:NYV15 NZL14:NZL15 OAB14:OAB15 OAR14:OAR15 OBH14:OBH15 OBX14:OBX15 OCN14:OCN15 ODD14:ODD15 ODT14:ODT15 OEJ14:OEJ15 OEZ14:OEZ15 OFP14:OFP15 OGF14:OGF15 OGV14:OGV15 OHL14:OHL15 OIB14:OIB15 OIR14:OIR15 OJH14:OJH15 OJX14:OJX15 OKN14:OKN15 OLD14:OLD15 OLT14:OLT15 OMJ14:OMJ15 OMZ14:OMZ15 ONP14:ONP15 OOF14:OOF15 OOV14:OOV15 OPL14:OPL15 OQB14:OQB15 OQR14:OQR15 ORH14:ORH15 ORX14:ORX15 OSN14:OSN15 OTD14:OTD15 OTT14:OTT15 OUJ14:OUJ15 OUZ14:OUZ15 OVP14:OVP15 OWF14:OWF15 OWV14:OWV15 OXL14:OXL15 OYB14:OYB15 OYR14:OYR15 OZH14:OZH15 OZX14:OZX15 PAN14:PAN15 PBD14:PBD15 PBT14:PBT15 PCJ14:PCJ15 PCZ14:PCZ15 PDP14:PDP15 PEF14:PEF15 PEV14:PEV15 PFL14:PFL15 PGB14:PGB15 PGR14:PGR15 PHH14:PHH15 PHX14:PHX15 PIN14:PIN15 PJD14:PJD15 PJT14:PJT15 PKJ14:PKJ15 PKZ14:PKZ15 PLP14:PLP15 PMF14:PMF15 PMV14:PMV15 PNL14:PNL15 POB14:POB15 POR14:POR15 PPH14:PPH15 PPX14:PPX15 PQN14:PQN15 PRD14:PRD15 PRT14:PRT15 PSJ14:PSJ15 PSZ14:PSZ15 PTP14:PTP15 PUF14:PUF15 PUV14:PUV15 PVL14:PVL15 PWB14:PWB15 PWR14:PWR15 PXH14:PXH15 PXX14:PXX15 PYN14:PYN15 PZD14:PZD15 PZT14:PZT15 QAJ14:QAJ15 QAZ14:QAZ15 QBP14:QBP15 QCF14:QCF15 QCV14:QCV15 QDL14:QDL15 QEB14:QEB15 QER14:QER15 QFH14:QFH15 QFX14:QFX15 QGN14:QGN15 QHD14:QHD15 QHT14:QHT15 QIJ14:QIJ15 QIZ14:QIZ15 QJP14:QJP15 QKF14:QKF15 QKV14:QKV15 QLL14:QLL15 QMB14:QMB15 QMR14:QMR15 QNH14:QNH15 QNX14:QNX15 QON14:QON15 QPD14:QPD15 QPT14:QPT15 QQJ14:QQJ15 QQZ14:QQZ15 QRP14:QRP15 QSF14:QSF15 QSV14:QSV15 QTL14:QTL15 QUB14:QUB15 QUR14:QUR15 QVH14:QVH15 QVX14:QVX15 QWN14:QWN15 QXD14:QXD15 QXT14:QXT15 QYJ14:QYJ15 QYZ14:QYZ15 QZP14:QZP15 RAF14:RAF15 RAV14:RAV15 RBL14:RBL15 RCB14:RCB15 RCR14:RCR15 RDH14:RDH15 RDX14:RDX15 REN14:REN15 RFD14:RFD15 RFT14:RFT15 RGJ14:RGJ15 RGZ14:RGZ15 RHP14:RHP15 RIF14:RIF15 RIV14:RIV15 RJL14:RJL15 RKB14:RKB15 RKR14:RKR15 RLH14:RLH15 RLX14:RLX15 RMN14:RMN15 RND14:RND15 RNT14:RNT15 ROJ14:ROJ15 ROZ14:ROZ15 RPP14:RPP15 RQF14:RQF15 RQV14:RQV15 RRL14:RRL15 RSB14:RSB15 RSR14:RSR15 RTH14:RTH15 RTX14:RTX15 RUN14:RUN15 RVD14:RVD15 RVT14:RVT15 RWJ14:RWJ15 RWZ14:RWZ15 RXP14:RXP15 RYF14:RYF15 RYV14:RYV15 RZL14:RZL15 SAB14:SAB15 SAR14:SAR15 SBH14:SBH15 SBX14:SBX15 SCN14:SCN15 SDD14:SDD15 SDT14:SDT15 SEJ14:SEJ15 SEZ14:SEZ15 SFP14:SFP15 SGF14:SGF15 SGV14:SGV15 SHL14:SHL15 SIB14:SIB15 SIR14:SIR15 SJH14:SJH15 SJX14:SJX15 SKN14:SKN15 SLD14:SLD15 SLT14:SLT15 SMJ14:SMJ15 SMZ14:SMZ15 SNP14:SNP15 SOF14:SOF15 SOV14:SOV15 SPL14:SPL15 SQB14:SQB15 SQR14:SQR15 SRH14:SRH15 SRX14:SRX15 SSN14:SSN15 STD14:STD15 STT14:STT15 SUJ14:SUJ15 SUZ14:SUZ15 SVP14:SVP15 SWF14:SWF15 SWV14:SWV15 SXL14:SXL15 SYB14:SYB15 SYR14:SYR15 SZH14:SZH15 SZX14:SZX15 TAN14:TAN15 TBD14:TBD15 TBT14:TBT15 TCJ14:TCJ15 TCZ14:TCZ15 TDP14:TDP15 TEF14:TEF15 TEV14:TEV15 TFL14:TFL15 TGB14:TGB15 TGR14:TGR15 THH14:THH15 THX14:THX15 TIN14:TIN15 TJD14:TJD15 TJT14:TJT15 TKJ14:TKJ15 TKZ14:TKZ15 TLP14:TLP15 TMF14:TMF15 TMV14:TMV15 TNL14:TNL15 TOB14:TOB15 TOR14:TOR15 TPH14:TPH15 TPX14:TPX15 TQN14:TQN15 TRD14:TRD15 TRT14:TRT15 TSJ14:TSJ15 TSZ14:TSZ15 TTP14:TTP15 TUF14:TUF15 TUV14:TUV15 TVL14:TVL15 TWB14:TWB15 TWR14:TWR15 TXH14:TXH15 TXX14:TXX15 TYN14:TYN15 TZD14:TZD15 TZT14:TZT15 UAJ14:UAJ15 UAZ14:UAZ15 UBP14:UBP15 UCF14:UCF15 UCV14:UCV15 UDL14:UDL15 UEB14:UEB15 UER14:UER15 UFH14:UFH15 UFX14:UFX15 UGN14:UGN15 UHD14:UHD15 UHT14:UHT15 UIJ14:UIJ15 UIZ14:UIZ15 UJP14:UJP15 UKF14:UKF15 UKV14:UKV15 ULL14:ULL15 UMB14:UMB15 UMR14:UMR15 UNH14:UNH15 UNX14:UNX15 UON14:UON15 UPD14:UPD15 UPT14:UPT15 UQJ14:UQJ15 UQZ14:UQZ15 URP14:URP15 USF14:USF15 USV14:USV15 UTL14:UTL15 UUB14:UUB15 UUR14:UUR15 UVH14:UVH15 UVX14:UVX15 UWN14:UWN15 UXD14:UXD15 UXT14:UXT15 UYJ14:UYJ15 UYZ14:UYZ15 UZP14:UZP15 VAF14:VAF15 VAV14:VAV15 VBL14:VBL15 VCB14:VCB15 VCR14:VCR15 VDH14:VDH15 VDX14:VDX15 VEN14:VEN15 VFD14:VFD15 VFT14:VFT15 VGJ14:VGJ15 VGZ14:VGZ15 VHP14:VHP15 VIF14:VIF15 VIV14:VIV15 VJL14:VJL15 VKB14:VKB15 VKR14:VKR15 VLH14:VLH15 VLX14:VLX15 VMN14:VMN15 VND14:VND15 VNT14:VNT15 VOJ14:VOJ15 VOZ14:VOZ15 VPP14:VPP15 VQF14:VQF15 VQV14:VQV15 VRL14:VRL15 VSB14:VSB15 VSR14:VSR15 VTH14:VTH15 VTX14:VTX15 VUN14:VUN15 VVD14:VVD15 VVT14:VVT15 VWJ14:VWJ15 VWZ14:VWZ15 VXP14:VXP15 VYF14:VYF15 VYV14:VYV15 VZL14:VZL15 WAB14:WAB15 WAR14:WAR15 WBH14:WBH15 WBX14:WBX15 WCN14:WCN15 WDD14:WDD15 WDT14:WDT15 WEJ14:WEJ15 WEZ14:WEZ15 WFP14:WFP15 WGF14:WGF15 WGV14:WGV15 WHL14:WHL15 WIB14:WIB15 WIR14:WIR15 WJH14:WJH15 WJX14:WJX15 WKN14:WKN15 WLD14:WLD15 WLT14:WLT15 WMJ14:WMJ15 WMZ14:WMZ15 WNP14:WNP15 WOF14:WOF15 WOV14:WOV15 WPL14:WPL15 WQB14:WQB15 WQR14:WQR15 WRH14:WRH15 WRX14:WRX15 WSN14:WSN15 WTD14:WTD15 WTT14:WTT15 WUJ14:WUJ15 WUZ14:WUZ15 WVP14:WVP15 WWF14:WWF15 WWV14:WWV15 WXL14:WXL15 WYB14:WYB15 WYR14:WYR15 WZH14:WZH15 WZX14:WZX15 XAN14:XAN15 XBD14:XBD15 XBT14:XBT15 XCJ14:XCJ15 XCZ14:XCZ15 XDP14:XDP15 XEF14:XEF15 XEV14:XEV15">
    <cfRule type="cellIs" dxfId="15" priority="16" operator="lessThan">
      <formula>1.5</formula>
    </cfRule>
  </conditionalFormatting>
  <conditionalFormatting sqref="K14 AA14:AA15 AQ14:AQ15 BG14:BG15 BW14:BW15 CM14:CM15 DC14:DC15 DS14:DS15 EI14:EI15 EY14:EY15 FO14:FO15 GE14:GE15 GU14:GU15 HK14:HK15 IA14:IA15 IQ14:IQ15 JG14:JG15 JW14:JW15 KM14:KM15 LC14:LC15 LS14:LS15 MI14:MI15 MY14:MY15 NO14:NO15 OE14:OE15 OU14:OU15 PK14:PK15 QA14:QA15 QQ14:QQ15 RG14:RG15 RW14:RW15 SM14:SM15 TC14:TC15 TS14:TS15 UI14:UI15 UY14:UY15 VO14:VO15 WE14:WE15 WU14:WU15 XK14:XK15 YA14:YA15 YQ14:YQ15 ZG14:ZG15 ZW14:ZW15 AAM14:AAM15 ABC14:ABC15 ABS14:ABS15 ACI14:ACI15 ACY14:ACY15 ADO14:ADO15 AEE14:AEE15 AEU14:AEU15 AFK14:AFK15 AGA14:AGA15 AGQ14:AGQ15 AHG14:AHG15 AHW14:AHW15 AIM14:AIM15 AJC14:AJC15 AJS14:AJS15 AKI14:AKI15 AKY14:AKY15 ALO14:ALO15 AME14:AME15 AMU14:AMU15 ANK14:ANK15 AOA14:AOA15 AOQ14:AOQ15 APG14:APG15 APW14:APW15 AQM14:AQM15 ARC14:ARC15 ARS14:ARS15 ASI14:ASI15 ASY14:ASY15 ATO14:ATO15 AUE14:AUE15 AUU14:AUU15 AVK14:AVK15 AWA14:AWA15 AWQ14:AWQ15 AXG14:AXG15 AXW14:AXW15 AYM14:AYM15 AZC14:AZC15 AZS14:AZS15 BAI14:BAI15 BAY14:BAY15 BBO14:BBO15 BCE14:BCE15 BCU14:BCU15 BDK14:BDK15 BEA14:BEA15 BEQ14:BEQ15 BFG14:BFG15 BFW14:BFW15 BGM14:BGM15 BHC14:BHC15 BHS14:BHS15 BII14:BII15 BIY14:BIY15 BJO14:BJO15 BKE14:BKE15 BKU14:BKU15 BLK14:BLK15 BMA14:BMA15 BMQ14:BMQ15 BNG14:BNG15 BNW14:BNW15 BOM14:BOM15 BPC14:BPC15 BPS14:BPS15 BQI14:BQI15 BQY14:BQY15 BRO14:BRO15 BSE14:BSE15 BSU14:BSU15 BTK14:BTK15 BUA14:BUA15 BUQ14:BUQ15 BVG14:BVG15 BVW14:BVW15 BWM14:BWM15 BXC14:BXC15 BXS14:BXS15 BYI14:BYI15 BYY14:BYY15 BZO14:BZO15 CAE14:CAE15 CAU14:CAU15 CBK14:CBK15 CCA14:CCA15 CCQ14:CCQ15 CDG14:CDG15 CDW14:CDW15 CEM14:CEM15 CFC14:CFC15 CFS14:CFS15 CGI14:CGI15 CGY14:CGY15 CHO14:CHO15 CIE14:CIE15 CIU14:CIU15 CJK14:CJK15 CKA14:CKA15 CKQ14:CKQ15 CLG14:CLG15 CLW14:CLW15 CMM14:CMM15 CNC14:CNC15 CNS14:CNS15 COI14:COI15 COY14:COY15 CPO14:CPO15 CQE14:CQE15 CQU14:CQU15 CRK14:CRK15 CSA14:CSA15 CSQ14:CSQ15 CTG14:CTG15 CTW14:CTW15 CUM14:CUM15 CVC14:CVC15 CVS14:CVS15 CWI14:CWI15 CWY14:CWY15 CXO14:CXO15 CYE14:CYE15 CYU14:CYU15 CZK14:CZK15 DAA14:DAA15 DAQ14:DAQ15 DBG14:DBG15 DBW14:DBW15 DCM14:DCM15 DDC14:DDC15 DDS14:DDS15 DEI14:DEI15 DEY14:DEY15 DFO14:DFO15 DGE14:DGE15 DGU14:DGU15 DHK14:DHK15 DIA14:DIA15 DIQ14:DIQ15 DJG14:DJG15 DJW14:DJW15 DKM14:DKM15 DLC14:DLC15 DLS14:DLS15 DMI14:DMI15 DMY14:DMY15 DNO14:DNO15 DOE14:DOE15 DOU14:DOU15 DPK14:DPK15 DQA14:DQA15 DQQ14:DQQ15 DRG14:DRG15 DRW14:DRW15 DSM14:DSM15 DTC14:DTC15 DTS14:DTS15 DUI14:DUI15 DUY14:DUY15 DVO14:DVO15 DWE14:DWE15 DWU14:DWU15 DXK14:DXK15 DYA14:DYA15 DYQ14:DYQ15 DZG14:DZG15 DZW14:DZW15 EAM14:EAM15 EBC14:EBC15 EBS14:EBS15 ECI14:ECI15 ECY14:ECY15 EDO14:EDO15 EEE14:EEE15 EEU14:EEU15 EFK14:EFK15 EGA14:EGA15 EGQ14:EGQ15 EHG14:EHG15 EHW14:EHW15 EIM14:EIM15 EJC14:EJC15 EJS14:EJS15 EKI14:EKI15 EKY14:EKY15 ELO14:ELO15 EME14:EME15 EMU14:EMU15 ENK14:ENK15 EOA14:EOA15 EOQ14:EOQ15 EPG14:EPG15 EPW14:EPW15 EQM14:EQM15 ERC14:ERC15 ERS14:ERS15 ESI14:ESI15 ESY14:ESY15 ETO14:ETO15 EUE14:EUE15 EUU14:EUU15 EVK14:EVK15 EWA14:EWA15 EWQ14:EWQ15 EXG14:EXG15 EXW14:EXW15 EYM14:EYM15 EZC14:EZC15 EZS14:EZS15 FAI14:FAI15 FAY14:FAY15 FBO14:FBO15 FCE14:FCE15 FCU14:FCU15 FDK14:FDK15 FEA14:FEA15 FEQ14:FEQ15 FFG14:FFG15 FFW14:FFW15 FGM14:FGM15 FHC14:FHC15 FHS14:FHS15 FII14:FII15 FIY14:FIY15 FJO14:FJO15 FKE14:FKE15 FKU14:FKU15 FLK14:FLK15 FMA14:FMA15 FMQ14:FMQ15 FNG14:FNG15 FNW14:FNW15 FOM14:FOM15 FPC14:FPC15 FPS14:FPS15 FQI14:FQI15 FQY14:FQY15 FRO14:FRO15 FSE14:FSE15 FSU14:FSU15 FTK14:FTK15 FUA14:FUA15 FUQ14:FUQ15 FVG14:FVG15 FVW14:FVW15 FWM14:FWM15 FXC14:FXC15 FXS14:FXS15 FYI14:FYI15 FYY14:FYY15 FZO14:FZO15 GAE14:GAE15 GAU14:GAU15 GBK14:GBK15 GCA14:GCA15 GCQ14:GCQ15 GDG14:GDG15 GDW14:GDW15 GEM14:GEM15 GFC14:GFC15 GFS14:GFS15 GGI14:GGI15 GGY14:GGY15 GHO14:GHO15 GIE14:GIE15 GIU14:GIU15 GJK14:GJK15 GKA14:GKA15 GKQ14:GKQ15 GLG14:GLG15 GLW14:GLW15 GMM14:GMM15 GNC14:GNC15 GNS14:GNS15 GOI14:GOI15 GOY14:GOY15 GPO14:GPO15 GQE14:GQE15 GQU14:GQU15 GRK14:GRK15 GSA14:GSA15 GSQ14:GSQ15 GTG14:GTG15 GTW14:GTW15 GUM14:GUM15 GVC14:GVC15 GVS14:GVS15 GWI14:GWI15 GWY14:GWY15 GXO14:GXO15 GYE14:GYE15 GYU14:GYU15 GZK14:GZK15 HAA14:HAA15 HAQ14:HAQ15 HBG14:HBG15 HBW14:HBW15 HCM14:HCM15 HDC14:HDC15 HDS14:HDS15 HEI14:HEI15 HEY14:HEY15 HFO14:HFO15 HGE14:HGE15 HGU14:HGU15 HHK14:HHK15 HIA14:HIA15 HIQ14:HIQ15 HJG14:HJG15 HJW14:HJW15 HKM14:HKM15 HLC14:HLC15 HLS14:HLS15 HMI14:HMI15 HMY14:HMY15 HNO14:HNO15 HOE14:HOE15 HOU14:HOU15 HPK14:HPK15 HQA14:HQA15 HQQ14:HQQ15 HRG14:HRG15 HRW14:HRW15 HSM14:HSM15 HTC14:HTC15 HTS14:HTS15 HUI14:HUI15 HUY14:HUY15 HVO14:HVO15 HWE14:HWE15 HWU14:HWU15 HXK14:HXK15 HYA14:HYA15 HYQ14:HYQ15 HZG14:HZG15 HZW14:HZW15 IAM14:IAM15 IBC14:IBC15 IBS14:IBS15 ICI14:ICI15 ICY14:ICY15 IDO14:IDO15 IEE14:IEE15 IEU14:IEU15 IFK14:IFK15 IGA14:IGA15 IGQ14:IGQ15 IHG14:IHG15 IHW14:IHW15 IIM14:IIM15 IJC14:IJC15 IJS14:IJS15 IKI14:IKI15 IKY14:IKY15 ILO14:ILO15 IME14:IME15 IMU14:IMU15 INK14:INK15 IOA14:IOA15 IOQ14:IOQ15 IPG14:IPG15 IPW14:IPW15 IQM14:IQM15 IRC14:IRC15 IRS14:IRS15 ISI14:ISI15 ISY14:ISY15 ITO14:ITO15 IUE14:IUE15 IUU14:IUU15 IVK14:IVK15 IWA14:IWA15 IWQ14:IWQ15 IXG14:IXG15 IXW14:IXW15 IYM14:IYM15 IZC14:IZC15 IZS14:IZS15 JAI14:JAI15 JAY14:JAY15 JBO14:JBO15 JCE14:JCE15 JCU14:JCU15 JDK14:JDK15 JEA14:JEA15 JEQ14:JEQ15 JFG14:JFG15 JFW14:JFW15 JGM14:JGM15 JHC14:JHC15 JHS14:JHS15 JII14:JII15 JIY14:JIY15 JJO14:JJO15 JKE14:JKE15 JKU14:JKU15 JLK14:JLK15 JMA14:JMA15 JMQ14:JMQ15 JNG14:JNG15 JNW14:JNW15 JOM14:JOM15 JPC14:JPC15 JPS14:JPS15 JQI14:JQI15 JQY14:JQY15 JRO14:JRO15 JSE14:JSE15 JSU14:JSU15 JTK14:JTK15 JUA14:JUA15 JUQ14:JUQ15 JVG14:JVG15 JVW14:JVW15 JWM14:JWM15 JXC14:JXC15 JXS14:JXS15 JYI14:JYI15 JYY14:JYY15 JZO14:JZO15 KAE14:KAE15 KAU14:KAU15 KBK14:KBK15 KCA14:KCA15 KCQ14:KCQ15 KDG14:KDG15 KDW14:KDW15 KEM14:KEM15 KFC14:KFC15 KFS14:KFS15 KGI14:KGI15 KGY14:KGY15 KHO14:KHO15 KIE14:KIE15 KIU14:KIU15 KJK14:KJK15 KKA14:KKA15 KKQ14:KKQ15 KLG14:KLG15 KLW14:KLW15 KMM14:KMM15 KNC14:KNC15 KNS14:KNS15 KOI14:KOI15 KOY14:KOY15 KPO14:KPO15 KQE14:KQE15 KQU14:KQU15 KRK14:KRK15 KSA14:KSA15 KSQ14:KSQ15 KTG14:KTG15 KTW14:KTW15 KUM14:KUM15 KVC14:KVC15 KVS14:KVS15 KWI14:KWI15 KWY14:KWY15 KXO14:KXO15 KYE14:KYE15 KYU14:KYU15 KZK14:KZK15 LAA14:LAA15 LAQ14:LAQ15 LBG14:LBG15 LBW14:LBW15 LCM14:LCM15 LDC14:LDC15 LDS14:LDS15 LEI14:LEI15 LEY14:LEY15 LFO14:LFO15 LGE14:LGE15 LGU14:LGU15 LHK14:LHK15 LIA14:LIA15 LIQ14:LIQ15 LJG14:LJG15 LJW14:LJW15 LKM14:LKM15 LLC14:LLC15 LLS14:LLS15 LMI14:LMI15 LMY14:LMY15 LNO14:LNO15 LOE14:LOE15 LOU14:LOU15 LPK14:LPK15 LQA14:LQA15 LQQ14:LQQ15 LRG14:LRG15 LRW14:LRW15 LSM14:LSM15 LTC14:LTC15 LTS14:LTS15 LUI14:LUI15 LUY14:LUY15 LVO14:LVO15 LWE14:LWE15 LWU14:LWU15 LXK14:LXK15 LYA14:LYA15 LYQ14:LYQ15 LZG14:LZG15 LZW14:LZW15 MAM14:MAM15 MBC14:MBC15 MBS14:MBS15 MCI14:MCI15 MCY14:MCY15 MDO14:MDO15 MEE14:MEE15 MEU14:MEU15 MFK14:MFK15 MGA14:MGA15 MGQ14:MGQ15 MHG14:MHG15 MHW14:MHW15 MIM14:MIM15 MJC14:MJC15 MJS14:MJS15 MKI14:MKI15 MKY14:MKY15 MLO14:MLO15 MME14:MME15 MMU14:MMU15 MNK14:MNK15 MOA14:MOA15 MOQ14:MOQ15 MPG14:MPG15 MPW14:MPW15 MQM14:MQM15 MRC14:MRC15 MRS14:MRS15 MSI14:MSI15 MSY14:MSY15 MTO14:MTO15 MUE14:MUE15 MUU14:MUU15 MVK14:MVK15 MWA14:MWA15 MWQ14:MWQ15 MXG14:MXG15 MXW14:MXW15 MYM14:MYM15 MZC14:MZC15 MZS14:MZS15 NAI14:NAI15 NAY14:NAY15 NBO14:NBO15 NCE14:NCE15 NCU14:NCU15 NDK14:NDK15 NEA14:NEA15 NEQ14:NEQ15 NFG14:NFG15 NFW14:NFW15 NGM14:NGM15 NHC14:NHC15 NHS14:NHS15 NII14:NII15 NIY14:NIY15 NJO14:NJO15 NKE14:NKE15 NKU14:NKU15 NLK14:NLK15 NMA14:NMA15 NMQ14:NMQ15 NNG14:NNG15 NNW14:NNW15 NOM14:NOM15 NPC14:NPC15 NPS14:NPS15 NQI14:NQI15 NQY14:NQY15 NRO14:NRO15 NSE14:NSE15 NSU14:NSU15 NTK14:NTK15 NUA14:NUA15 NUQ14:NUQ15 NVG14:NVG15 NVW14:NVW15 NWM14:NWM15 NXC14:NXC15 NXS14:NXS15 NYI14:NYI15 NYY14:NYY15 NZO14:NZO15 OAE14:OAE15 OAU14:OAU15 OBK14:OBK15 OCA14:OCA15 OCQ14:OCQ15 ODG14:ODG15 ODW14:ODW15 OEM14:OEM15 OFC14:OFC15 OFS14:OFS15 OGI14:OGI15 OGY14:OGY15 OHO14:OHO15 OIE14:OIE15 OIU14:OIU15 OJK14:OJK15 OKA14:OKA15 OKQ14:OKQ15 OLG14:OLG15 OLW14:OLW15 OMM14:OMM15 ONC14:ONC15 ONS14:ONS15 OOI14:OOI15 OOY14:OOY15 OPO14:OPO15 OQE14:OQE15 OQU14:OQU15 ORK14:ORK15 OSA14:OSA15 OSQ14:OSQ15 OTG14:OTG15 OTW14:OTW15 OUM14:OUM15 OVC14:OVC15 OVS14:OVS15 OWI14:OWI15 OWY14:OWY15 OXO14:OXO15 OYE14:OYE15 OYU14:OYU15 OZK14:OZK15 PAA14:PAA15 PAQ14:PAQ15 PBG14:PBG15 PBW14:PBW15 PCM14:PCM15 PDC14:PDC15 PDS14:PDS15 PEI14:PEI15 PEY14:PEY15 PFO14:PFO15 PGE14:PGE15 PGU14:PGU15 PHK14:PHK15 PIA14:PIA15 PIQ14:PIQ15 PJG14:PJG15 PJW14:PJW15 PKM14:PKM15 PLC14:PLC15 PLS14:PLS15 PMI14:PMI15 PMY14:PMY15 PNO14:PNO15 POE14:POE15 POU14:POU15 PPK14:PPK15 PQA14:PQA15 PQQ14:PQQ15 PRG14:PRG15 PRW14:PRW15 PSM14:PSM15 PTC14:PTC15 PTS14:PTS15 PUI14:PUI15 PUY14:PUY15 PVO14:PVO15 PWE14:PWE15 PWU14:PWU15 PXK14:PXK15 PYA14:PYA15 PYQ14:PYQ15 PZG14:PZG15 PZW14:PZW15 QAM14:QAM15 QBC14:QBC15 QBS14:QBS15 QCI14:QCI15 QCY14:QCY15 QDO14:QDO15 QEE14:QEE15 QEU14:QEU15 QFK14:QFK15 QGA14:QGA15 QGQ14:QGQ15 QHG14:QHG15 QHW14:QHW15 QIM14:QIM15 QJC14:QJC15 QJS14:QJS15 QKI14:QKI15 QKY14:QKY15 QLO14:QLO15 QME14:QME15 QMU14:QMU15 QNK14:QNK15 QOA14:QOA15 QOQ14:QOQ15 QPG14:QPG15 QPW14:QPW15 QQM14:QQM15 QRC14:QRC15 QRS14:QRS15 QSI14:QSI15 QSY14:QSY15 QTO14:QTO15 QUE14:QUE15 QUU14:QUU15 QVK14:QVK15 QWA14:QWA15 QWQ14:QWQ15 QXG14:QXG15 QXW14:QXW15 QYM14:QYM15 QZC14:QZC15 QZS14:QZS15 RAI14:RAI15 RAY14:RAY15 RBO14:RBO15 RCE14:RCE15 RCU14:RCU15 RDK14:RDK15 REA14:REA15 REQ14:REQ15 RFG14:RFG15 RFW14:RFW15 RGM14:RGM15 RHC14:RHC15 RHS14:RHS15 RII14:RII15 RIY14:RIY15 RJO14:RJO15 RKE14:RKE15 RKU14:RKU15 RLK14:RLK15 RMA14:RMA15 RMQ14:RMQ15 RNG14:RNG15 RNW14:RNW15 ROM14:ROM15 RPC14:RPC15 RPS14:RPS15 RQI14:RQI15 RQY14:RQY15 RRO14:RRO15 RSE14:RSE15 RSU14:RSU15 RTK14:RTK15 RUA14:RUA15 RUQ14:RUQ15 RVG14:RVG15 RVW14:RVW15 RWM14:RWM15 RXC14:RXC15 RXS14:RXS15 RYI14:RYI15 RYY14:RYY15 RZO14:RZO15 SAE14:SAE15 SAU14:SAU15 SBK14:SBK15 SCA14:SCA15 SCQ14:SCQ15 SDG14:SDG15 SDW14:SDW15 SEM14:SEM15 SFC14:SFC15 SFS14:SFS15 SGI14:SGI15 SGY14:SGY15 SHO14:SHO15 SIE14:SIE15 SIU14:SIU15 SJK14:SJK15 SKA14:SKA15 SKQ14:SKQ15 SLG14:SLG15 SLW14:SLW15 SMM14:SMM15 SNC14:SNC15 SNS14:SNS15 SOI14:SOI15 SOY14:SOY15 SPO14:SPO15 SQE14:SQE15 SQU14:SQU15 SRK14:SRK15 SSA14:SSA15 SSQ14:SSQ15 STG14:STG15 STW14:STW15 SUM14:SUM15 SVC14:SVC15 SVS14:SVS15 SWI14:SWI15 SWY14:SWY15 SXO14:SXO15 SYE14:SYE15 SYU14:SYU15 SZK14:SZK15 TAA14:TAA15 TAQ14:TAQ15 TBG14:TBG15 TBW14:TBW15 TCM14:TCM15 TDC14:TDC15 TDS14:TDS15 TEI14:TEI15 TEY14:TEY15 TFO14:TFO15 TGE14:TGE15 TGU14:TGU15 THK14:THK15 TIA14:TIA15 TIQ14:TIQ15 TJG14:TJG15 TJW14:TJW15 TKM14:TKM15 TLC14:TLC15 TLS14:TLS15 TMI14:TMI15 TMY14:TMY15 TNO14:TNO15 TOE14:TOE15 TOU14:TOU15 TPK14:TPK15 TQA14:TQA15 TQQ14:TQQ15 TRG14:TRG15 TRW14:TRW15 TSM14:TSM15 TTC14:TTC15 TTS14:TTS15 TUI14:TUI15 TUY14:TUY15 TVO14:TVO15 TWE14:TWE15 TWU14:TWU15 TXK14:TXK15 TYA14:TYA15 TYQ14:TYQ15 TZG14:TZG15 TZW14:TZW15 UAM14:UAM15 UBC14:UBC15 UBS14:UBS15 UCI14:UCI15 UCY14:UCY15 UDO14:UDO15 UEE14:UEE15 UEU14:UEU15 UFK14:UFK15 UGA14:UGA15 UGQ14:UGQ15 UHG14:UHG15 UHW14:UHW15 UIM14:UIM15 UJC14:UJC15 UJS14:UJS15 UKI14:UKI15 UKY14:UKY15 ULO14:ULO15 UME14:UME15 UMU14:UMU15 UNK14:UNK15 UOA14:UOA15 UOQ14:UOQ15 UPG14:UPG15 UPW14:UPW15 UQM14:UQM15 URC14:URC15 URS14:URS15 USI14:USI15 USY14:USY15 UTO14:UTO15 UUE14:UUE15 UUU14:UUU15 UVK14:UVK15 UWA14:UWA15 UWQ14:UWQ15 UXG14:UXG15 UXW14:UXW15 UYM14:UYM15 UZC14:UZC15 UZS14:UZS15 VAI14:VAI15 VAY14:VAY15 VBO14:VBO15 VCE14:VCE15 VCU14:VCU15 VDK14:VDK15 VEA14:VEA15 VEQ14:VEQ15 VFG14:VFG15 VFW14:VFW15 VGM14:VGM15 VHC14:VHC15 VHS14:VHS15 VII14:VII15 VIY14:VIY15 VJO14:VJO15 VKE14:VKE15 VKU14:VKU15 VLK14:VLK15 VMA14:VMA15 VMQ14:VMQ15 VNG14:VNG15 VNW14:VNW15 VOM14:VOM15 VPC14:VPC15 VPS14:VPS15 VQI14:VQI15 VQY14:VQY15 VRO14:VRO15 VSE14:VSE15 VSU14:VSU15 VTK14:VTK15 VUA14:VUA15 VUQ14:VUQ15 VVG14:VVG15 VVW14:VVW15 VWM14:VWM15 VXC14:VXC15 VXS14:VXS15 VYI14:VYI15 VYY14:VYY15 VZO14:VZO15 WAE14:WAE15 WAU14:WAU15 WBK14:WBK15 WCA14:WCA15 WCQ14:WCQ15 WDG14:WDG15 WDW14:WDW15 WEM14:WEM15 WFC14:WFC15 WFS14:WFS15 WGI14:WGI15 WGY14:WGY15 WHO14:WHO15 WIE14:WIE15 WIU14:WIU15 WJK14:WJK15 WKA14:WKA15 WKQ14:WKQ15 WLG14:WLG15 WLW14:WLW15 WMM14:WMM15 WNC14:WNC15 WNS14:WNS15 WOI14:WOI15 WOY14:WOY15 WPO14:WPO15 WQE14:WQE15 WQU14:WQU15 WRK14:WRK15 WSA14:WSA15 WSQ14:WSQ15 WTG14:WTG15 WTW14:WTW15 WUM14:WUM15 WVC14:WVC15 WVS14:WVS15 WWI14:WWI15 WWY14:WWY15 WXO14:WXO15 WYE14:WYE15 WYU14:WYU15 WZK14:WZK15 XAA14:XAA15 XAQ14:XAQ15 XBG14:XBG15 XBW14:XBW15 XCM14:XCM15 XDC14:XDC15 XDS14:XDS15 XEI14:XEI15 XEY14:XEY15">
    <cfRule type="cellIs" dxfId="14" priority="15" operator="lessThan">
      <formula>0</formula>
    </cfRule>
  </conditionalFormatting>
  <conditionalFormatting sqref="J15">
    <cfRule type="cellIs" dxfId="13" priority="14" operator="lessThan">
      <formula>0.8</formula>
    </cfRule>
  </conditionalFormatting>
  <conditionalFormatting sqref="I15">
    <cfRule type="cellIs" dxfId="12" priority="13" operator="lessThan">
      <formula>1</formula>
    </cfRule>
  </conditionalFormatting>
  <conditionalFormatting sqref="H15">
    <cfRule type="cellIs" dxfId="11" priority="12" operator="lessThan">
      <formula>1.5</formula>
    </cfRule>
  </conditionalFormatting>
  <conditionalFormatting sqref="K15">
    <cfRule type="cellIs" dxfId="10" priority="11" operator="lessThan">
      <formula>0</formula>
    </cfRule>
  </conditionalFormatting>
  <conditionalFormatting sqref="H9">
    <cfRule type="cellIs" dxfId="9" priority="10" operator="lessThan">
      <formula>1.5</formula>
    </cfRule>
  </conditionalFormatting>
  <conditionalFormatting sqref="J4">
    <cfRule type="cellIs" dxfId="8" priority="9" operator="lessThan">
      <formula>0.8</formula>
    </cfRule>
  </conditionalFormatting>
  <conditionalFormatting sqref="I4">
    <cfRule type="cellIs" dxfId="7" priority="8" operator="lessThan">
      <formula>1</formula>
    </cfRule>
  </conditionalFormatting>
  <conditionalFormatting sqref="H4">
    <cfRule type="cellIs" dxfId="6" priority="7" operator="lessThan">
      <formula>1.5</formula>
    </cfRule>
  </conditionalFormatting>
  <conditionalFormatting sqref="K4">
    <cfRule type="cellIs" dxfId="5" priority="6" operator="lessThan">
      <formula>0</formula>
    </cfRule>
  </conditionalFormatting>
  <conditionalFormatting sqref="J5">
    <cfRule type="cellIs" dxfId="4" priority="5" operator="lessThan">
      <formula>0.8</formula>
    </cfRule>
  </conditionalFormatting>
  <conditionalFormatting sqref="I5">
    <cfRule type="cellIs" dxfId="3" priority="4" operator="lessThan">
      <formula>1</formula>
    </cfRule>
  </conditionalFormatting>
  <conditionalFormatting sqref="H5">
    <cfRule type="cellIs" dxfId="2" priority="3" operator="lessThan">
      <formula>1.5</formula>
    </cfRule>
  </conditionalFormatting>
  <conditionalFormatting sqref="K5">
    <cfRule type="cellIs" dxfId="1" priority="2" operator="lessThan">
      <formula>0</formula>
    </cfRule>
  </conditionalFormatting>
  <conditionalFormatting sqref="L5">
    <cfRule type="cellIs" dxfId="0" priority="1" operator="lessThan">
      <formula>0</formula>
    </cfRule>
  </conditionalFormatting>
  <pageMargins left="0.31496062992125984" right="0.19685039370078741" top="0.47244094488188981" bottom="0.74803149606299213" header="0.31496062992125984" footer="0.31496062992125984"/>
  <pageSetup paperSize="9" scale="65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35840-EACA-4FDE-AEB6-25E65FD266BA}">
  <sheetPr>
    <tabColor theme="1"/>
  </sheetPr>
  <dimension ref="A1:J59"/>
  <sheetViews>
    <sheetView workbookViewId="0">
      <selection activeCell="M25" sqref="M25"/>
    </sheetView>
  </sheetViews>
  <sheetFormatPr defaultRowHeight="18.75" x14ac:dyDescent="0.3"/>
  <cols>
    <col min="1" max="1" width="3" style="41" customWidth="1"/>
    <col min="2" max="2" width="27.75" style="41" customWidth="1"/>
    <col min="3" max="3" width="15.125" style="41" customWidth="1"/>
    <col min="4" max="4" width="14.875" style="41" customWidth="1"/>
    <col min="5" max="5" width="1" style="41" customWidth="1"/>
    <col min="6" max="6" width="13.125" style="41" customWidth="1"/>
    <col min="7" max="7" width="2" style="41" customWidth="1"/>
    <col min="8" max="8" width="13.625" style="41" customWidth="1"/>
    <col min="9" max="9" width="21.75" style="41" customWidth="1"/>
    <col min="10" max="10" width="14.875" style="41" customWidth="1"/>
    <col min="11" max="16384" width="9" style="41"/>
  </cols>
  <sheetData>
    <row r="1" spans="1:10" ht="28.5" x14ac:dyDescent="0.45">
      <c r="A1" s="74" t="s">
        <v>69</v>
      </c>
      <c r="B1" s="74"/>
      <c r="C1" s="74"/>
      <c r="D1" s="74"/>
      <c r="E1" s="74"/>
      <c r="F1" s="74"/>
      <c r="G1" s="74"/>
      <c r="H1" s="74"/>
      <c r="I1" s="74"/>
      <c r="J1" s="74"/>
    </row>
    <row r="2" spans="1:10" ht="28.5" x14ac:dyDescent="0.45">
      <c r="A2" s="74" t="s">
        <v>114</v>
      </c>
      <c r="B2" s="74"/>
      <c r="C2" s="74"/>
      <c r="D2" s="74"/>
      <c r="E2" s="74"/>
      <c r="F2" s="74"/>
      <c r="G2" s="74"/>
      <c r="H2" s="74"/>
      <c r="I2" s="74"/>
      <c r="J2" s="74"/>
    </row>
    <row r="3" spans="1:10" ht="17.25" customHeight="1" x14ac:dyDescent="0.3"/>
    <row r="4" spans="1:10" ht="17.25" customHeight="1" x14ac:dyDescent="0.3"/>
    <row r="5" spans="1:10" ht="17.25" customHeight="1" x14ac:dyDescent="0.3"/>
    <row r="6" spans="1:10" ht="17.25" customHeight="1" x14ac:dyDescent="0.3"/>
    <row r="7" spans="1:10" ht="17.25" customHeight="1" x14ac:dyDescent="0.3"/>
    <row r="8" spans="1:10" ht="10.5" customHeight="1" x14ac:dyDescent="0.3"/>
    <row r="9" spans="1:10" x14ac:dyDescent="0.3">
      <c r="A9" s="42" t="s">
        <v>70</v>
      </c>
      <c r="G9" s="42" t="s">
        <v>71</v>
      </c>
    </row>
    <row r="10" spans="1:10" x14ac:dyDescent="0.3">
      <c r="B10" s="41" t="s">
        <v>70</v>
      </c>
      <c r="D10" s="75">
        <v>234502574.58000001</v>
      </c>
      <c r="E10" s="43"/>
      <c r="F10" s="44"/>
      <c r="G10" s="44"/>
      <c r="H10" s="44" t="s">
        <v>70</v>
      </c>
      <c r="J10" s="76">
        <f>+D10</f>
        <v>234502574.58000001</v>
      </c>
    </row>
    <row r="11" spans="1:10" x14ac:dyDescent="0.3">
      <c r="B11" s="41" t="s">
        <v>72</v>
      </c>
      <c r="D11" s="75">
        <v>0</v>
      </c>
      <c r="E11" s="43"/>
      <c r="F11" s="44"/>
      <c r="G11" s="44"/>
      <c r="H11" s="45" t="s">
        <v>73</v>
      </c>
      <c r="J11" s="76">
        <f>+D11</f>
        <v>0</v>
      </c>
    </row>
    <row r="12" spans="1:10" x14ac:dyDescent="0.3">
      <c r="B12" s="41" t="s">
        <v>74</v>
      </c>
      <c r="D12" s="75">
        <v>-3315399.34</v>
      </c>
      <c r="E12" s="43"/>
      <c r="F12" s="44"/>
      <c r="G12" s="44"/>
      <c r="H12" s="45" t="s">
        <v>75</v>
      </c>
      <c r="J12" s="76">
        <f>+D12</f>
        <v>-3315399.34</v>
      </c>
    </row>
    <row r="13" spans="1:10" ht="19.5" thickBot="1" x14ac:dyDescent="0.35">
      <c r="D13" s="77">
        <f>+D10+D11+D12</f>
        <v>231187175.24000001</v>
      </c>
      <c r="E13" s="46"/>
      <c r="F13" s="44"/>
      <c r="G13" s="44"/>
      <c r="H13" s="41" t="s">
        <v>76</v>
      </c>
      <c r="J13" s="76">
        <v>-29012185.789999999</v>
      </c>
    </row>
    <row r="14" spans="1:10" ht="20.25" thickTop="1" thickBot="1" x14ac:dyDescent="0.35">
      <c r="D14" s="75"/>
      <c r="E14" s="44"/>
      <c r="F14" s="44"/>
      <c r="G14" s="44"/>
      <c r="H14" s="44"/>
      <c r="J14" s="77">
        <f>+J10+J11+J12+J13</f>
        <v>202174989.45000002</v>
      </c>
    </row>
    <row r="15" spans="1:10" ht="19.5" thickTop="1" x14ac:dyDescent="0.3">
      <c r="A15" s="42" t="s">
        <v>77</v>
      </c>
      <c r="D15" s="78"/>
      <c r="F15" s="44"/>
      <c r="G15" s="42" t="s">
        <v>78</v>
      </c>
      <c r="J15" s="75"/>
    </row>
    <row r="16" spans="1:10" x14ac:dyDescent="0.3">
      <c r="A16" s="44"/>
      <c r="B16" s="44" t="s">
        <v>79</v>
      </c>
      <c r="D16" s="76">
        <v>0</v>
      </c>
      <c r="E16" s="48"/>
      <c r="H16" s="41" t="s">
        <v>78</v>
      </c>
      <c r="J16" s="75">
        <v>95544387.819999993</v>
      </c>
    </row>
    <row r="17" spans="1:10" x14ac:dyDescent="0.3">
      <c r="A17" s="44"/>
      <c r="B17" s="41" t="s">
        <v>80</v>
      </c>
      <c r="D17" s="76">
        <v>13303123.470000001</v>
      </c>
      <c r="E17" s="48"/>
      <c r="H17" s="41" t="s">
        <v>81</v>
      </c>
      <c r="J17" s="75">
        <v>0</v>
      </c>
    </row>
    <row r="18" spans="1:10" x14ac:dyDescent="0.3">
      <c r="A18" s="44"/>
      <c r="B18" s="44" t="s">
        <v>82</v>
      </c>
      <c r="D18" s="76">
        <f>72891461.23+1266035+14858873.34</f>
        <v>89016369.570000008</v>
      </c>
      <c r="E18" s="48"/>
      <c r="H18" s="41" t="s">
        <v>83</v>
      </c>
      <c r="J18" s="75">
        <v>0</v>
      </c>
    </row>
    <row r="19" spans="1:10" x14ac:dyDescent="0.3">
      <c r="A19" s="44"/>
      <c r="B19" s="44" t="s">
        <v>84</v>
      </c>
      <c r="D19" s="76">
        <v>0</v>
      </c>
      <c r="E19" s="48"/>
      <c r="H19" s="41" t="s">
        <v>115</v>
      </c>
      <c r="J19" s="79">
        <v>-73800</v>
      </c>
    </row>
    <row r="20" spans="1:10" ht="19.5" thickBot="1" x14ac:dyDescent="0.35">
      <c r="A20" s="44"/>
      <c r="D20" s="77">
        <f>SUM(D16:D19)</f>
        <v>102319493.04000001</v>
      </c>
      <c r="E20" s="46"/>
      <c r="F20" s="47"/>
      <c r="G20" s="47"/>
      <c r="J20" s="77">
        <f>+J16+J17+J18+J19</f>
        <v>95470587.819999993</v>
      </c>
    </row>
    <row r="21" spans="1:10" ht="19.5" thickTop="1" x14ac:dyDescent="0.3">
      <c r="A21" s="44"/>
      <c r="B21" s="44"/>
      <c r="D21" s="46"/>
      <c r="E21" s="46"/>
      <c r="G21" s="47"/>
    </row>
    <row r="22" spans="1:10" ht="23.25" x14ac:dyDescent="0.35">
      <c r="B22" s="49" t="s">
        <v>85</v>
      </c>
      <c r="D22" s="44"/>
      <c r="E22" s="44"/>
      <c r="G22" s="47"/>
    </row>
    <row r="23" spans="1:10" s="42" customFormat="1" ht="21" x14ac:dyDescent="0.35">
      <c r="A23" s="50"/>
      <c r="B23" s="42" t="s">
        <v>86</v>
      </c>
      <c r="D23" s="42" t="s">
        <v>87</v>
      </c>
      <c r="G23" s="51"/>
    </row>
    <row r="24" spans="1:10" x14ac:dyDescent="0.3">
      <c r="B24" s="42" t="s">
        <v>88</v>
      </c>
      <c r="D24" s="47">
        <f>+D13</f>
        <v>231187175.24000001</v>
      </c>
      <c r="E24" s="52" t="s">
        <v>89</v>
      </c>
      <c r="F24" s="47">
        <f>+J20</f>
        <v>95470587.819999993</v>
      </c>
      <c r="G24" s="47"/>
    </row>
    <row r="25" spans="1:10" x14ac:dyDescent="0.3">
      <c r="B25" s="42"/>
      <c r="D25" s="80">
        <f>+D24/F24</f>
        <v>2.4215539101516765</v>
      </c>
      <c r="E25" s="42"/>
      <c r="G25" s="47"/>
    </row>
    <row r="26" spans="1:10" x14ac:dyDescent="0.3">
      <c r="B26" s="42"/>
      <c r="G26" s="47"/>
    </row>
    <row r="27" spans="1:10" s="42" customFormat="1" ht="21" x14ac:dyDescent="0.35">
      <c r="A27" s="50"/>
      <c r="B27" s="42" t="s">
        <v>90</v>
      </c>
      <c r="D27" s="42" t="s">
        <v>91</v>
      </c>
      <c r="G27" s="51"/>
    </row>
    <row r="28" spans="1:10" x14ac:dyDescent="0.3">
      <c r="B28" s="42" t="s">
        <v>92</v>
      </c>
      <c r="D28" s="47">
        <f>+J14</f>
        <v>202174989.45000002</v>
      </c>
      <c r="E28" s="52" t="s">
        <v>89</v>
      </c>
      <c r="F28" s="47">
        <f>+J20</f>
        <v>95470587.819999993</v>
      </c>
      <c r="G28" s="47"/>
    </row>
    <row r="29" spans="1:10" x14ac:dyDescent="0.3">
      <c r="B29" s="42"/>
      <c r="D29" s="80">
        <f>+D28/F28</f>
        <v>2.1176677976591098</v>
      </c>
      <c r="E29" s="42"/>
      <c r="G29" s="47"/>
    </row>
    <row r="30" spans="1:10" x14ac:dyDescent="0.3">
      <c r="B30" s="42"/>
      <c r="D30" s="53"/>
      <c r="E30" s="44"/>
      <c r="G30" s="47"/>
    </row>
    <row r="31" spans="1:10" s="42" customFormat="1" ht="21" x14ac:dyDescent="0.35">
      <c r="A31" s="50"/>
      <c r="B31" s="42" t="s">
        <v>93</v>
      </c>
      <c r="D31" s="42" t="s">
        <v>94</v>
      </c>
      <c r="G31" s="51"/>
    </row>
    <row r="32" spans="1:10" x14ac:dyDescent="0.3">
      <c r="B32" s="42" t="s">
        <v>95</v>
      </c>
      <c r="D32" s="47">
        <f>+D20</f>
        <v>102319493.04000001</v>
      </c>
      <c r="E32" s="52" t="s">
        <v>89</v>
      </c>
      <c r="F32" s="47">
        <f>+J20</f>
        <v>95470587.819999993</v>
      </c>
      <c r="G32" s="47"/>
      <c r="H32" s="47"/>
    </row>
    <row r="33" spans="1:10" x14ac:dyDescent="0.3">
      <c r="D33" s="80">
        <f>+D32/F32</f>
        <v>1.0717383790797741</v>
      </c>
      <c r="E33" s="42"/>
      <c r="G33" s="47"/>
    </row>
    <row r="34" spans="1:10" x14ac:dyDescent="0.3">
      <c r="D34" s="53"/>
      <c r="E34" s="44"/>
      <c r="G34" s="47"/>
    </row>
    <row r="35" spans="1:10" ht="21" x14ac:dyDescent="0.35">
      <c r="A35" s="50"/>
      <c r="B35" s="42" t="s">
        <v>96</v>
      </c>
      <c r="D35" s="53" t="s">
        <v>97</v>
      </c>
      <c r="E35" s="44"/>
      <c r="G35" s="47"/>
    </row>
    <row r="36" spans="1:10" ht="21" x14ac:dyDescent="0.35">
      <c r="D36" s="47">
        <f>+D24</f>
        <v>231187175.24000001</v>
      </c>
      <c r="E36" s="55" t="s">
        <v>98</v>
      </c>
      <c r="F36" s="47">
        <f>+J20</f>
        <v>95470587.819999993</v>
      </c>
      <c r="G36" s="47"/>
    </row>
    <row r="37" spans="1:10" x14ac:dyDescent="0.3">
      <c r="D37" s="81">
        <f>+D36-F36</f>
        <v>135716587.42000002</v>
      </c>
      <c r="E37" s="54"/>
      <c r="G37" s="47"/>
    </row>
    <row r="38" spans="1:10" x14ac:dyDescent="0.3">
      <c r="D38" s="53"/>
      <c r="E38" s="44"/>
      <c r="G38" s="47"/>
    </row>
    <row r="39" spans="1:10" s="42" customFormat="1" ht="21" x14ac:dyDescent="0.35">
      <c r="B39" s="56" t="s">
        <v>99</v>
      </c>
      <c r="D39" s="42" t="s">
        <v>100</v>
      </c>
      <c r="G39" s="54"/>
    </row>
    <row r="40" spans="1:10" ht="21" x14ac:dyDescent="0.35">
      <c r="A40" s="56"/>
      <c r="D40" s="47">
        <f>+F47</f>
        <v>102319493.03999999</v>
      </c>
      <c r="E40" s="55" t="s">
        <v>98</v>
      </c>
      <c r="F40" s="47">
        <f>+J48</f>
        <v>96410126.11999999</v>
      </c>
      <c r="G40" s="44"/>
    </row>
    <row r="41" spans="1:10" ht="21" x14ac:dyDescent="0.35">
      <c r="A41" s="56"/>
      <c r="D41" s="81">
        <f>+D40-F40</f>
        <v>5909366.9200000018</v>
      </c>
      <c r="E41" s="54"/>
      <c r="G41" s="44"/>
    </row>
    <row r="42" spans="1:10" x14ac:dyDescent="0.3">
      <c r="A42" s="57"/>
      <c r="B42" s="57" t="s">
        <v>101</v>
      </c>
      <c r="C42" s="41" t="s">
        <v>102</v>
      </c>
      <c r="F42" s="76">
        <v>105634892.38</v>
      </c>
      <c r="G42" s="44"/>
      <c r="H42" s="57" t="s">
        <v>103</v>
      </c>
      <c r="I42" s="45" t="s">
        <v>116</v>
      </c>
      <c r="J42" s="76">
        <f>73297878.32-73800</f>
        <v>73224078.319999993</v>
      </c>
    </row>
    <row r="43" spans="1:10" x14ac:dyDescent="0.3">
      <c r="C43" s="41" t="s">
        <v>104</v>
      </c>
      <c r="F43" s="76">
        <v>0</v>
      </c>
      <c r="G43" s="44"/>
      <c r="I43" s="41" t="s">
        <v>105</v>
      </c>
      <c r="J43" s="76">
        <v>5249021</v>
      </c>
    </row>
    <row r="44" spans="1:10" x14ac:dyDescent="0.3">
      <c r="C44" s="41" t="s">
        <v>106</v>
      </c>
      <c r="F44" s="76">
        <f>+D11</f>
        <v>0</v>
      </c>
      <c r="G44" s="44"/>
      <c r="I44" s="41" t="s">
        <v>107</v>
      </c>
      <c r="J44" s="76">
        <v>227254.36</v>
      </c>
    </row>
    <row r="45" spans="1:10" x14ac:dyDescent="0.3">
      <c r="C45" s="41" t="s">
        <v>108</v>
      </c>
      <c r="F45" s="76">
        <f>D12</f>
        <v>-3315399.34</v>
      </c>
      <c r="G45" s="44"/>
      <c r="I45" s="41" t="s">
        <v>109</v>
      </c>
      <c r="J45" s="76">
        <v>16770234.140000001</v>
      </c>
    </row>
    <row r="46" spans="1:10" x14ac:dyDescent="0.3">
      <c r="F46" s="76">
        <v>0</v>
      </c>
      <c r="G46" s="44"/>
      <c r="I46" s="41" t="s">
        <v>110</v>
      </c>
      <c r="J46" s="76">
        <v>939538.3</v>
      </c>
    </row>
    <row r="47" spans="1:10" ht="19.5" thickBot="1" x14ac:dyDescent="0.35">
      <c r="F47" s="77">
        <f>SUM(F42:F46)</f>
        <v>102319493.03999999</v>
      </c>
      <c r="G47" s="44"/>
      <c r="I47" s="41" t="s">
        <v>111</v>
      </c>
      <c r="J47" s="76">
        <v>0</v>
      </c>
    </row>
    <row r="48" spans="1:10" ht="20.25" thickTop="1" thickBot="1" x14ac:dyDescent="0.35">
      <c r="G48" s="44"/>
      <c r="J48" s="82">
        <f>SUM(J42:J47)</f>
        <v>96410126.11999999</v>
      </c>
    </row>
    <row r="49" spans="2:10" s="42" customFormat="1" ht="19.5" thickTop="1" x14ac:dyDescent="0.3">
      <c r="B49" s="42" t="s">
        <v>112</v>
      </c>
      <c r="D49" s="42" t="s">
        <v>113</v>
      </c>
      <c r="G49" s="54"/>
      <c r="J49" s="47"/>
    </row>
    <row r="50" spans="2:10" x14ac:dyDescent="0.3">
      <c r="D50" s="79">
        <v>199241029.74000001</v>
      </c>
      <c r="E50" s="83" t="s">
        <v>98</v>
      </c>
      <c r="F50" s="79">
        <v>176211961.72</v>
      </c>
      <c r="G50" s="44"/>
      <c r="I50" s="58"/>
      <c r="J50" s="51"/>
    </row>
    <row r="51" spans="2:10" x14ac:dyDescent="0.3">
      <c r="D51" s="80">
        <f>+D50-F50</f>
        <v>23029068.020000011</v>
      </c>
      <c r="E51" s="52"/>
      <c r="G51" s="44"/>
    </row>
    <row r="52" spans="2:10" x14ac:dyDescent="0.3">
      <c r="G52" s="44"/>
    </row>
    <row r="53" spans="2:10" x14ac:dyDescent="0.3">
      <c r="G53" s="44"/>
    </row>
    <row r="54" spans="2:10" x14ac:dyDescent="0.3">
      <c r="G54" s="44"/>
    </row>
    <row r="55" spans="2:10" x14ac:dyDescent="0.3">
      <c r="G55" s="44"/>
    </row>
    <row r="56" spans="2:10" x14ac:dyDescent="0.3">
      <c r="G56" s="44"/>
    </row>
    <row r="57" spans="2:10" x14ac:dyDescent="0.3">
      <c r="G57" s="59"/>
    </row>
    <row r="58" spans="2:10" x14ac:dyDescent="0.3">
      <c r="G58" s="46"/>
    </row>
    <row r="59" spans="2:10" x14ac:dyDescent="0.3">
      <c r="C59" s="57"/>
      <c r="D59" s="57"/>
      <c r="E59" s="57"/>
    </row>
  </sheetData>
  <mergeCells count="2">
    <mergeCell ref="A1:J1"/>
    <mergeCell ref="A2:J2"/>
  </mergeCells>
  <pageMargins left="0.47244094488188981" right="0.19685039370078741" top="0.39370078740157483" bottom="0.23622047244094491" header="0.31496062992125984" footer="0.19685039370078741"/>
  <pageSetup paperSize="9" scale="7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5ED1B-FDBF-4061-8A05-A6ACCE0FE420}">
  <sheetPr>
    <tabColor rgb="FFFF0000"/>
  </sheetPr>
  <dimension ref="A1:Q76"/>
  <sheetViews>
    <sheetView workbookViewId="0">
      <pane ySplit="2" topLeftCell="A51" activePane="bottomLeft" state="frozen"/>
      <selection pane="bottomLeft" activeCell="A12" sqref="A12:Q71"/>
    </sheetView>
  </sheetViews>
  <sheetFormatPr defaultRowHeight="21" x14ac:dyDescent="0.35"/>
  <cols>
    <col min="1" max="1" width="10.25" style="2" customWidth="1"/>
    <col min="2" max="2" width="4.5" style="2" customWidth="1"/>
    <col min="3" max="3" width="8.25" style="2" customWidth="1"/>
    <col min="4" max="4" width="7.125" style="2" customWidth="1"/>
    <col min="5" max="5" width="12.625" style="2" customWidth="1"/>
    <col min="6" max="6" width="8.25" style="102" customWidth="1"/>
    <col min="7" max="10" width="8.375" style="102" customWidth="1"/>
    <col min="11" max="12" width="8" style="102" customWidth="1"/>
    <col min="13" max="17" width="8.375" style="102" customWidth="1"/>
    <col min="18" max="253" width="9" style="2"/>
    <col min="254" max="254" width="3.875" style="2" customWidth="1"/>
    <col min="255" max="255" width="9" style="2"/>
    <col min="256" max="256" width="5.875" style="2" bestFit="1" customWidth="1"/>
    <col min="257" max="257" width="10.875" style="2" customWidth="1"/>
    <col min="258" max="258" width="9" style="2"/>
    <col min="259" max="259" width="15.25" style="2" customWidth="1"/>
    <col min="260" max="262" width="6.375" style="2" customWidth="1"/>
    <col min="263" max="264" width="15.75" style="2" customWidth="1"/>
    <col min="265" max="268" width="6.375" style="2" customWidth="1"/>
    <col min="269" max="509" width="9" style="2"/>
    <col min="510" max="510" width="3.875" style="2" customWidth="1"/>
    <col min="511" max="511" width="9" style="2"/>
    <col min="512" max="512" width="5.875" style="2" bestFit="1" customWidth="1"/>
    <col min="513" max="513" width="10.875" style="2" customWidth="1"/>
    <col min="514" max="514" width="9" style="2"/>
    <col min="515" max="515" width="15.25" style="2" customWidth="1"/>
    <col min="516" max="518" width="6.375" style="2" customWidth="1"/>
    <col min="519" max="520" width="15.75" style="2" customWidth="1"/>
    <col min="521" max="524" width="6.375" style="2" customWidth="1"/>
    <col min="525" max="765" width="9" style="2"/>
    <col min="766" max="766" width="3.875" style="2" customWidth="1"/>
    <col min="767" max="767" width="9" style="2"/>
    <col min="768" max="768" width="5.875" style="2" bestFit="1" customWidth="1"/>
    <col min="769" max="769" width="10.875" style="2" customWidth="1"/>
    <col min="770" max="770" width="9" style="2"/>
    <col min="771" max="771" width="15.25" style="2" customWidth="1"/>
    <col min="772" max="774" width="6.375" style="2" customWidth="1"/>
    <col min="775" max="776" width="15.75" style="2" customWidth="1"/>
    <col min="777" max="780" width="6.375" style="2" customWidth="1"/>
    <col min="781" max="1021" width="9" style="2"/>
    <col min="1022" max="1022" width="3.875" style="2" customWidth="1"/>
    <col min="1023" max="1023" width="9" style="2"/>
    <col min="1024" max="1024" width="5.875" style="2" bestFit="1" customWidth="1"/>
    <col min="1025" max="1025" width="10.875" style="2" customWidth="1"/>
    <col min="1026" max="1026" width="9" style="2"/>
    <col min="1027" max="1027" width="15.25" style="2" customWidth="1"/>
    <col min="1028" max="1030" width="6.375" style="2" customWidth="1"/>
    <col min="1031" max="1032" width="15.75" style="2" customWidth="1"/>
    <col min="1033" max="1036" width="6.375" style="2" customWidth="1"/>
    <col min="1037" max="1277" width="9" style="2"/>
    <col min="1278" max="1278" width="3.875" style="2" customWidth="1"/>
    <col min="1279" max="1279" width="9" style="2"/>
    <col min="1280" max="1280" width="5.875" style="2" bestFit="1" customWidth="1"/>
    <col min="1281" max="1281" width="10.875" style="2" customWidth="1"/>
    <col min="1282" max="1282" width="9" style="2"/>
    <col min="1283" max="1283" width="15.25" style="2" customWidth="1"/>
    <col min="1284" max="1286" width="6.375" style="2" customWidth="1"/>
    <col min="1287" max="1288" width="15.75" style="2" customWidth="1"/>
    <col min="1289" max="1292" width="6.375" style="2" customWidth="1"/>
    <col min="1293" max="1533" width="9" style="2"/>
    <col min="1534" max="1534" width="3.875" style="2" customWidth="1"/>
    <col min="1535" max="1535" width="9" style="2"/>
    <col min="1536" max="1536" width="5.875" style="2" bestFit="1" customWidth="1"/>
    <col min="1537" max="1537" width="10.875" style="2" customWidth="1"/>
    <col min="1538" max="1538" width="9" style="2"/>
    <col min="1539" max="1539" width="15.25" style="2" customWidth="1"/>
    <col min="1540" max="1542" width="6.375" style="2" customWidth="1"/>
    <col min="1543" max="1544" width="15.75" style="2" customWidth="1"/>
    <col min="1545" max="1548" width="6.375" style="2" customWidth="1"/>
    <col min="1549" max="1789" width="9" style="2"/>
    <col min="1790" max="1790" width="3.875" style="2" customWidth="1"/>
    <col min="1791" max="1791" width="9" style="2"/>
    <col min="1792" max="1792" width="5.875" style="2" bestFit="1" customWidth="1"/>
    <col min="1793" max="1793" width="10.875" style="2" customWidth="1"/>
    <col min="1794" max="1794" width="9" style="2"/>
    <col min="1795" max="1795" width="15.25" style="2" customWidth="1"/>
    <col min="1796" max="1798" width="6.375" style="2" customWidth="1"/>
    <col min="1799" max="1800" width="15.75" style="2" customWidth="1"/>
    <col min="1801" max="1804" width="6.375" style="2" customWidth="1"/>
    <col min="1805" max="2045" width="9" style="2"/>
    <col min="2046" max="2046" width="3.875" style="2" customWidth="1"/>
    <col min="2047" max="2047" width="9" style="2"/>
    <col min="2048" max="2048" width="5.875" style="2" bestFit="1" customWidth="1"/>
    <col min="2049" max="2049" width="10.875" style="2" customWidth="1"/>
    <col min="2050" max="2050" width="9" style="2"/>
    <col min="2051" max="2051" width="15.25" style="2" customWidth="1"/>
    <col min="2052" max="2054" width="6.375" style="2" customWidth="1"/>
    <col min="2055" max="2056" width="15.75" style="2" customWidth="1"/>
    <col min="2057" max="2060" width="6.375" style="2" customWidth="1"/>
    <col min="2061" max="2301" width="9" style="2"/>
    <col min="2302" max="2302" width="3.875" style="2" customWidth="1"/>
    <col min="2303" max="2303" width="9" style="2"/>
    <col min="2304" max="2304" width="5.875" style="2" bestFit="1" customWidth="1"/>
    <col min="2305" max="2305" width="10.875" style="2" customWidth="1"/>
    <col min="2306" max="2306" width="9" style="2"/>
    <col min="2307" max="2307" width="15.25" style="2" customWidth="1"/>
    <col min="2308" max="2310" width="6.375" style="2" customWidth="1"/>
    <col min="2311" max="2312" width="15.75" style="2" customWidth="1"/>
    <col min="2313" max="2316" width="6.375" style="2" customWidth="1"/>
    <col min="2317" max="2557" width="9" style="2"/>
    <col min="2558" max="2558" width="3.875" style="2" customWidth="1"/>
    <col min="2559" max="2559" width="9" style="2"/>
    <col min="2560" max="2560" width="5.875" style="2" bestFit="1" customWidth="1"/>
    <col min="2561" max="2561" width="10.875" style="2" customWidth="1"/>
    <col min="2562" max="2562" width="9" style="2"/>
    <col min="2563" max="2563" width="15.25" style="2" customWidth="1"/>
    <col min="2564" max="2566" width="6.375" style="2" customWidth="1"/>
    <col min="2567" max="2568" width="15.75" style="2" customWidth="1"/>
    <col min="2569" max="2572" width="6.375" style="2" customWidth="1"/>
    <col min="2573" max="2813" width="9" style="2"/>
    <col min="2814" max="2814" width="3.875" style="2" customWidth="1"/>
    <col min="2815" max="2815" width="9" style="2"/>
    <col min="2816" max="2816" width="5.875" style="2" bestFit="1" customWidth="1"/>
    <col min="2817" max="2817" width="10.875" style="2" customWidth="1"/>
    <col min="2818" max="2818" width="9" style="2"/>
    <col min="2819" max="2819" width="15.25" style="2" customWidth="1"/>
    <col min="2820" max="2822" width="6.375" style="2" customWidth="1"/>
    <col min="2823" max="2824" width="15.75" style="2" customWidth="1"/>
    <col min="2825" max="2828" width="6.375" style="2" customWidth="1"/>
    <col min="2829" max="3069" width="9" style="2"/>
    <col min="3070" max="3070" width="3.875" style="2" customWidth="1"/>
    <col min="3071" max="3071" width="9" style="2"/>
    <col min="3072" max="3072" width="5.875" style="2" bestFit="1" customWidth="1"/>
    <col min="3073" max="3073" width="10.875" style="2" customWidth="1"/>
    <col min="3074" max="3074" width="9" style="2"/>
    <col min="3075" max="3075" width="15.25" style="2" customWidth="1"/>
    <col min="3076" max="3078" width="6.375" style="2" customWidth="1"/>
    <col min="3079" max="3080" width="15.75" style="2" customWidth="1"/>
    <col min="3081" max="3084" width="6.375" style="2" customWidth="1"/>
    <col min="3085" max="3325" width="9" style="2"/>
    <col min="3326" max="3326" width="3.875" style="2" customWidth="1"/>
    <col min="3327" max="3327" width="9" style="2"/>
    <col min="3328" max="3328" width="5.875" style="2" bestFit="1" customWidth="1"/>
    <col min="3329" max="3329" width="10.875" style="2" customWidth="1"/>
    <col min="3330" max="3330" width="9" style="2"/>
    <col min="3331" max="3331" width="15.25" style="2" customWidth="1"/>
    <col min="3332" max="3334" width="6.375" style="2" customWidth="1"/>
    <col min="3335" max="3336" width="15.75" style="2" customWidth="1"/>
    <col min="3337" max="3340" width="6.375" style="2" customWidth="1"/>
    <col min="3341" max="3581" width="9" style="2"/>
    <col min="3582" max="3582" width="3.875" style="2" customWidth="1"/>
    <col min="3583" max="3583" width="9" style="2"/>
    <col min="3584" max="3584" width="5.875" style="2" bestFit="1" customWidth="1"/>
    <col min="3585" max="3585" width="10.875" style="2" customWidth="1"/>
    <col min="3586" max="3586" width="9" style="2"/>
    <col min="3587" max="3587" width="15.25" style="2" customWidth="1"/>
    <col min="3588" max="3590" width="6.375" style="2" customWidth="1"/>
    <col min="3591" max="3592" width="15.75" style="2" customWidth="1"/>
    <col min="3593" max="3596" width="6.375" style="2" customWidth="1"/>
    <col min="3597" max="3837" width="9" style="2"/>
    <col min="3838" max="3838" width="3.875" style="2" customWidth="1"/>
    <col min="3839" max="3839" width="9" style="2"/>
    <col min="3840" max="3840" width="5.875" style="2" bestFit="1" customWidth="1"/>
    <col min="3841" max="3841" width="10.875" style="2" customWidth="1"/>
    <col min="3842" max="3842" width="9" style="2"/>
    <col min="3843" max="3843" width="15.25" style="2" customWidth="1"/>
    <col min="3844" max="3846" width="6.375" style="2" customWidth="1"/>
    <col min="3847" max="3848" width="15.75" style="2" customWidth="1"/>
    <col min="3849" max="3852" width="6.375" style="2" customWidth="1"/>
    <col min="3853" max="4093" width="9" style="2"/>
    <col min="4094" max="4094" width="3.875" style="2" customWidth="1"/>
    <col min="4095" max="4095" width="9" style="2"/>
    <col min="4096" max="4096" width="5.875" style="2" bestFit="1" customWidth="1"/>
    <col min="4097" max="4097" width="10.875" style="2" customWidth="1"/>
    <col min="4098" max="4098" width="9" style="2"/>
    <col min="4099" max="4099" width="15.25" style="2" customWidth="1"/>
    <col min="4100" max="4102" width="6.375" style="2" customWidth="1"/>
    <col min="4103" max="4104" width="15.75" style="2" customWidth="1"/>
    <col min="4105" max="4108" width="6.375" style="2" customWidth="1"/>
    <col min="4109" max="4349" width="9" style="2"/>
    <col min="4350" max="4350" width="3.875" style="2" customWidth="1"/>
    <col min="4351" max="4351" width="9" style="2"/>
    <col min="4352" max="4352" width="5.875" style="2" bestFit="1" customWidth="1"/>
    <col min="4353" max="4353" width="10.875" style="2" customWidth="1"/>
    <col min="4354" max="4354" width="9" style="2"/>
    <col min="4355" max="4355" width="15.25" style="2" customWidth="1"/>
    <col min="4356" max="4358" width="6.375" style="2" customWidth="1"/>
    <col min="4359" max="4360" width="15.75" style="2" customWidth="1"/>
    <col min="4361" max="4364" width="6.375" style="2" customWidth="1"/>
    <col min="4365" max="4605" width="9" style="2"/>
    <col min="4606" max="4606" width="3.875" style="2" customWidth="1"/>
    <col min="4607" max="4607" width="9" style="2"/>
    <col min="4608" max="4608" width="5.875" style="2" bestFit="1" customWidth="1"/>
    <col min="4609" max="4609" width="10.875" style="2" customWidth="1"/>
    <col min="4610" max="4610" width="9" style="2"/>
    <col min="4611" max="4611" width="15.25" style="2" customWidth="1"/>
    <col min="4612" max="4614" width="6.375" style="2" customWidth="1"/>
    <col min="4615" max="4616" width="15.75" style="2" customWidth="1"/>
    <col min="4617" max="4620" width="6.375" style="2" customWidth="1"/>
    <col min="4621" max="4861" width="9" style="2"/>
    <col min="4862" max="4862" width="3.875" style="2" customWidth="1"/>
    <col min="4863" max="4863" width="9" style="2"/>
    <col min="4864" max="4864" width="5.875" style="2" bestFit="1" customWidth="1"/>
    <col min="4865" max="4865" width="10.875" style="2" customWidth="1"/>
    <col min="4866" max="4866" width="9" style="2"/>
    <col min="4867" max="4867" width="15.25" style="2" customWidth="1"/>
    <col min="4868" max="4870" width="6.375" style="2" customWidth="1"/>
    <col min="4871" max="4872" width="15.75" style="2" customWidth="1"/>
    <col min="4873" max="4876" width="6.375" style="2" customWidth="1"/>
    <col min="4877" max="5117" width="9" style="2"/>
    <col min="5118" max="5118" width="3.875" style="2" customWidth="1"/>
    <col min="5119" max="5119" width="9" style="2"/>
    <col min="5120" max="5120" width="5.875" style="2" bestFit="1" customWidth="1"/>
    <col min="5121" max="5121" width="10.875" style="2" customWidth="1"/>
    <col min="5122" max="5122" width="9" style="2"/>
    <col min="5123" max="5123" width="15.25" style="2" customWidth="1"/>
    <col min="5124" max="5126" width="6.375" style="2" customWidth="1"/>
    <col min="5127" max="5128" width="15.75" style="2" customWidth="1"/>
    <col min="5129" max="5132" width="6.375" style="2" customWidth="1"/>
    <col min="5133" max="5373" width="9" style="2"/>
    <col min="5374" max="5374" width="3.875" style="2" customWidth="1"/>
    <col min="5375" max="5375" width="9" style="2"/>
    <col min="5376" max="5376" width="5.875" style="2" bestFit="1" customWidth="1"/>
    <col min="5377" max="5377" width="10.875" style="2" customWidth="1"/>
    <col min="5378" max="5378" width="9" style="2"/>
    <col min="5379" max="5379" width="15.25" style="2" customWidth="1"/>
    <col min="5380" max="5382" width="6.375" style="2" customWidth="1"/>
    <col min="5383" max="5384" width="15.75" style="2" customWidth="1"/>
    <col min="5385" max="5388" width="6.375" style="2" customWidth="1"/>
    <col min="5389" max="5629" width="9" style="2"/>
    <col min="5630" max="5630" width="3.875" style="2" customWidth="1"/>
    <col min="5631" max="5631" width="9" style="2"/>
    <col min="5632" max="5632" width="5.875" style="2" bestFit="1" customWidth="1"/>
    <col min="5633" max="5633" width="10.875" style="2" customWidth="1"/>
    <col min="5634" max="5634" width="9" style="2"/>
    <col min="5635" max="5635" width="15.25" style="2" customWidth="1"/>
    <col min="5636" max="5638" width="6.375" style="2" customWidth="1"/>
    <col min="5639" max="5640" width="15.75" style="2" customWidth="1"/>
    <col min="5641" max="5644" width="6.375" style="2" customWidth="1"/>
    <col min="5645" max="5885" width="9" style="2"/>
    <col min="5886" max="5886" width="3.875" style="2" customWidth="1"/>
    <col min="5887" max="5887" width="9" style="2"/>
    <col min="5888" max="5888" width="5.875" style="2" bestFit="1" customWidth="1"/>
    <col min="5889" max="5889" width="10.875" style="2" customWidth="1"/>
    <col min="5890" max="5890" width="9" style="2"/>
    <col min="5891" max="5891" width="15.25" style="2" customWidth="1"/>
    <col min="5892" max="5894" width="6.375" style="2" customWidth="1"/>
    <col min="5895" max="5896" width="15.75" style="2" customWidth="1"/>
    <col min="5897" max="5900" width="6.375" style="2" customWidth="1"/>
    <col min="5901" max="6141" width="9" style="2"/>
    <col min="6142" max="6142" width="3.875" style="2" customWidth="1"/>
    <col min="6143" max="6143" width="9" style="2"/>
    <col min="6144" max="6144" width="5.875" style="2" bestFit="1" customWidth="1"/>
    <col min="6145" max="6145" width="10.875" style="2" customWidth="1"/>
    <col min="6146" max="6146" width="9" style="2"/>
    <col min="6147" max="6147" width="15.25" style="2" customWidth="1"/>
    <col min="6148" max="6150" width="6.375" style="2" customWidth="1"/>
    <col min="6151" max="6152" width="15.75" style="2" customWidth="1"/>
    <col min="6153" max="6156" width="6.375" style="2" customWidth="1"/>
    <col min="6157" max="6397" width="9" style="2"/>
    <col min="6398" max="6398" width="3.875" style="2" customWidth="1"/>
    <col min="6399" max="6399" width="9" style="2"/>
    <col min="6400" max="6400" width="5.875" style="2" bestFit="1" customWidth="1"/>
    <col min="6401" max="6401" width="10.875" style="2" customWidth="1"/>
    <col min="6402" max="6402" width="9" style="2"/>
    <col min="6403" max="6403" width="15.25" style="2" customWidth="1"/>
    <col min="6404" max="6406" width="6.375" style="2" customWidth="1"/>
    <col min="6407" max="6408" width="15.75" style="2" customWidth="1"/>
    <col min="6409" max="6412" width="6.375" style="2" customWidth="1"/>
    <col min="6413" max="6653" width="9" style="2"/>
    <col min="6654" max="6654" width="3.875" style="2" customWidth="1"/>
    <col min="6655" max="6655" width="9" style="2"/>
    <col min="6656" max="6656" width="5.875" style="2" bestFit="1" customWidth="1"/>
    <col min="6657" max="6657" width="10.875" style="2" customWidth="1"/>
    <col min="6658" max="6658" width="9" style="2"/>
    <col min="6659" max="6659" width="15.25" style="2" customWidth="1"/>
    <col min="6660" max="6662" width="6.375" style="2" customWidth="1"/>
    <col min="6663" max="6664" width="15.75" style="2" customWidth="1"/>
    <col min="6665" max="6668" width="6.375" style="2" customWidth="1"/>
    <col min="6669" max="6909" width="9" style="2"/>
    <col min="6910" max="6910" width="3.875" style="2" customWidth="1"/>
    <col min="6911" max="6911" width="9" style="2"/>
    <col min="6912" max="6912" width="5.875" style="2" bestFit="1" customWidth="1"/>
    <col min="6913" max="6913" width="10.875" style="2" customWidth="1"/>
    <col min="6914" max="6914" width="9" style="2"/>
    <col min="6915" max="6915" width="15.25" style="2" customWidth="1"/>
    <col min="6916" max="6918" width="6.375" style="2" customWidth="1"/>
    <col min="6919" max="6920" width="15.75" style="2" customWidth="1"/>
    <col min="6921" max="6924" width="6.375" style="2" customWidth="1"/>
    <col min="6925" max="7165" width="9" style="2"/>
    <col min="7166" max="7166" width="3.875" style="2" customWidth="1"/>
    <col min="7167" max="7167" width="9" style="2"/>
    <col min="7168" max="7168" width="5.875" style="2" bestFit="1" customWidth="1"/>
    <col min="7169" max="7169" width="10.875" style="2" customWidth="1"/>
    <col min="7170" max="7170" width="9" style="2"/>
    <col min="7171" max="7171" width="15.25" style="2" customWidth="1"/>
    <col min="7172" max="7174" width="6.375" style="2" customWidth="1"/>
    <col min="7175" max="7176" width="15.75" style="2" customWidth="1"/>
    <col min="7177" max="7180" width="6.375" style="2" customWidth="1"/>
    <col min="7181" max="7421" width="9" style="2"/>
    <col min="7422" max="7422" width="3.875" style="2" customWidth="1"/>
    <col min="7423" max="7423" width="9" style="2"/>
    <col min="7424" max="7424" width="5.875" style="2" bestFit="1" customWidth="1"/>
    <col min="7425" max="7425" width="10.875" style="2" customWidth="1"/>
    <col min="7426" max="7426" width="9" style="2"/>
    <col min="7427" max="7427" width="15.25" style="2" customWidth="1"/>
    <col min="7428" max="7430" width="6.375" style="2" customWidth="1"/>
    <col min="7431" max="7432" width="15.75" style="2" customWidth="1"/>
    <col min="7433" max="7436" width="6.375" style="2" customWidth="1"/>
    <col min="7437" max="7677" width="9" style="2"/>
    <col min="7678" max="7678" width="3.875" style="2" customWidth="1"/>
    <col min="7679" max="7679" width="9" style="2"/>
    <col min="7680" max="7680" width="5.875" style="2" bestFit="1" customWidth="1"/>
    <col min="7681" max="7681" width="10.875" style="2" customWidth="1"/>
    <col min="7682" max="7682" width="9" style="2"/>
    <col min="7683" max="7683" width="15.25" style="2" customWidth="1"/>
    <col min="7684" max="7686" width="6.375" style="2" customWidth="1"/>
    <col min="7687" max="7688" width="15.75" style="2" customWidth="1"/>
    <col min="7689" max="7692" width="6.375" style="2" customWidth="1"/>
    <col min="7693" max="7933" width="9" style="2"/>
    <col min="7934" max="7934" width="3.875" style="2" customWidth="1"/>
    <col min="7935" max="7935" width="9" style="2"/>
    <col min="7936" max="7936" width="5.875" style="2" bestFit="1" customWidth="1"/>
    <col min="7937" max="7937" width="10.875" style="2" customWidth="1"/>
    <col min="7938" max="7938" width="9" style="2"/>
    <col min="7939" max="7939" width="15.25" style="2" customWidth="1"/>
    <col min="7940" max="7942" width="6.375" style="2" customWidth="1"/>
    <col min="7943" max="7944" width="15.75" style="2" customWidth="1"/>
    <col min="7945" max="7948" width="6.375" style="2" customWidth="1"/>
    <col min="7949" max="8189" width="9" style="2"/>
    <col min="8190" max="8190" width="3.875" style="2" customWidth="1"/>
    <col min="8191" max="8191" width="9" style="2"/>
    <col min="8192" max="8192" width="5.875" style="2" bestFit="1" customWidth="1"/>
    <col min="8193" max="8193" width="10.875" style="2" customWidth="1"/>
    <col min="8194" max="8194" width="9" style="2"/>
    <col min="8195" max="8195" width="15.25" style="2" customWidth="1"/>
    <col min="8196" max="8198" width="6.375" style="2" customWidth="1"/>
    <col min="8199" max="8200" width="15.75" style="2" customWidth="1"/>
    <col min="8201" max="8204" width="6.375" style="2" customWidth="1"/>
    <col min="8205" max="8445" width="9" style="2"/>
    <col min="8446" max="8446" width="3.875" style="2" customWidth="1"/>
    <col min="8447" max="8447" width="9" style="2"/>
    <col min="8448" max="8448" width="5.875" style="2" bestFit="1" customWidth="1"/>
    <col min="8449" max="8449" width="10.875" style="2" customWidth="1"/>
    <col min="8450" max="8450" width="9" style="2"/>
    <col min="8451" max="8451" width="15.25" style="2" customWidth="1"/>
    <col min="8452" max="8454" width="6.375" style="2" customWidth="1"/>
    <col min="8455" max="8456" width="15.75" style="2" customWidth="1"/>
    <col min="8457" max="8460" width="6.375" style="2" customWidth="1"/>
    <col min="8461" max="8701" width="9" style="2"/>
    <col min="8702" max="8702" width="3.875" style="2" customWidth="1"/>
    <col min="8703" max="8703" width="9" style="2"/>
    <col min="8704" max="8704" width="5.875" style="2" bestFit="1" customWidth="1"/>
    <col min="8705" max="8705" width="10.875" style="2" customWidth="1"/>
    <col min="8706" max="8706" width="9" style="2"/>
    <col min="8707" max="8707" width="15.25" style="2" customWidth="1"/>
    <col min="8708" max="8710" width="6.375" style="2" customWidth="1"/>
    <col min="8711" max="8712" width="15.75" style="2" customWidth="1"/>
    <col min="8713" max="8716" width="6.375" style="2" customWidth="1"/>
    <col min="8717" max="8957" width="9" style="2"/>
    <col min="8958" max="8958" width="3.875" style="2" customWidth="1"/>
    <col min="8959" max="8959" width="9" style="2"/>
    <col min="8960" max="8960" width="5.875" style="2" bestFit="1" customWidth="1"/>
    <col min="8961" max="8961" width="10.875" style="2" customWidth="1"/>
    <col min="8962" max="8962" width="9" style="2"/>
    <col min="8963" max="8963" width="15.25" style="2" customWidth="1"/>
    <col min="8964" max="8966" width="6.375" style="2" customWidth="1"/>
    <col min="8967" max="8968" width="15.75" style="2" customWidth="1"/>
    <col min="8969" max="8972" width="6.375" style="2" customWidth="1"/>
    <col min="8973" max="9213" width="9" style="2"/>
    <col min="9214" max="9214" width="3.875" style="2" customWidth="1"/>
    <col min="9215" max="9215" width="9" style="2"/>
    <col min="9216" max="9216" width="5.875" style="2" bestFit="1" customWidth="1"/>
    <col min="9217" max="9217" width="10.875" style="2" customWidth="1"/>
    <col min="9218" max="9218" width="9" style="2"/>
    <col min="9219" max="9219" width="15.25" style="2" customWidth="1"/>
    <col min="9220" max="9222" width="6.375" style="2" customWidth="1"/>
    <col min="9223" max="9224" width="15.75" style="2" customWidth="1"/>
    <col min="9225" max="9228" width="6.375" style="2" customWidth="1"/>
    <col min="9229" max="9469" width="9" style="2"/>
    <col min="9470" max="9470" width="3.875" style="2" customWidth="1"/>
    <col min="9471" max="9471" width="9" style="2"/>
    <col min="9472" max="9472" width="5.875" style="2" bestFit="1" customWidth="1"/>
    <col min="9473" max="9473" width="10.875" style="2" customWidth="1"/>
    <col min="9474" max="9474" width="9" style="2"/>
    <col min="9475" max="9475" width="15.25" style="2" customWidth="1"/>
    <col min="9476" max="9478" width="6.375" style="2" customWidth="1"/>
    <col min="9479" max="9480" width="15.75" style="2" customWidth="1"/>
    <col min="9481" max="9484" width="6.375" style="2" customWidth="1"/>
    <col min="9485" max="9725" width="9" style="2"/>
    <col min="9726" max="9726" width="3.875" style="2" customWidth="1"/>
    <col min="9727" max="9727" width="9" style="2"/>
    <col min="9728" max="9728" width="5.875" style="2" bestFit="1" customWidth="1"/>
    <col min="9729" max="9729" width="10.875" style="2" customWidth="1"/>
    <col min="9730" max="9730" width="9" style="2"/>
    <col min="9731" max="9731" width="15.25" style="2" customWidth="1"/>
    <col min="9732" max="9734" width="6.375" style="2" customWidth="1"/>
    <col min="9735" max="9736" width="15.75" style="2" customWidth="1"/>
    <col min="9737" max="9740" width="6.375" style="2" customWidth="1"/>
    <col min="9741" max="9981" width="9" style="2"/>
    <col min="9982" max="9982" width="3.875" style="2" customWidth="1"/>
    <col min="9983" max="9983" width="9" style="2"/>
    <col min="9984" max="9984" width="5.875" style="2" bestFit="1" customWidth="1"/>
    <col min="9985" max="9985" width="10.875" style="2" customWidth="1"/>
    <col min="9986" max="9986" width="9" style="2"/>
    <col min="9987" max="9987" width="15.25" style="2" customWidth="1"/>
    <col min="9988" max="9990" width="6.375" style="2" customWidth="1"/>
    <col min="9991" max="9992" width="15.75" style="2" customWidth="1"/>
    <col min="9993" max="9996" width="6.375" style="2" customWidth="1"/>
    <col min="9997" max="10237" width="9" style="2"/>
    <col min="10238" max="10238" width="3.875" style="2" customWidth="1"/>
    <col min="10239" max="10239" width="9" style="2"/>
    <col min="10240" max="10240" width="5.875" style="2" bestFit="1" customWidth="1"/>
    <col min="10241" max="10241" width="10.875" style="2" customWidth="1"/>
    <col min="10242" max="10242" width="9" style="2"/>
    <col min="10243" max="10243" width="15.25" style="2" customWidth="1"/>
    <col min="10244" max="10246" width="6.375" style="2" customWidth="1"/>
    <col min="10247" max="10248" width="15.75" style="2" customWidth="1"/>
    <col min="10249" max="10252" width="6.375" style="2" customWidth="1"/>
    <col min="10253" max="10493" width="9" style="2"/>
    <col min="10494" max="10494" width="3.875" style="2" customWidth="1"/>
    <col min="10495" max="10495" width="9" style="2"/>
    <col min="10496" max="10496" width="5.875" style="2" bestFit="1" customWidth="1"/>
    <col min="10497" max="10497" width="10.875" style="2" customWidth="1"/>
    <col min="10498" max="10498" width="9" style="2"/>
    <col min="10499" max="10499" width="15.25" style="2" customWidth="1"/>
    <col min="10500" max="10502" width="6.375" style="2" customWidth="1"/>
    <col min="10503" max="10504" width="15.75" style="2" customWidth="1"/>
    <col min="10505" max="10508" width="6.375" style="2" customWidth="1"/>
    <col min="10509" max="10749" width="9" style="2"/>
    <col min="10750" max="10750" width="3.875" style="2" customWidth="1"/>
    <col min="10751" max="10751" width="9" style="2"/>
    <col min="10752" max="10752" width="5.875" style="2" bestFit="1" customWidth="1"/>
    <col min="10753" max="10753" width="10.875" style="2" customWidth="1"/>
    <col min="10754" max="10754" width="9" style="2"/>
    <col min="10755" max="10755" width="15.25" style="2" customWidth="1"/>
    <col min="10756" max="10758" width="6.375" style="2" customWidth="1"/>
    <col min="10759" max="10760" width="15.75" style="2" customWidth="1"/>
    <col min="10761" max="10764" width="6.375" style="2" customWidth="1"/>
    <col min="10765" max="11005" width="9" style="2"/>
    <col min="11006" max="11006" width="3.875" style="2" customWidth="1"/>
    <col min="11007" max="11007" width="9" style="2"/>
    <col min="11008" max="11008" width="5.875" style="2" bestFit="1" customWidth="1"/>
    <col min="11009" max="11009" width="10.875" style="2" customWidth="1"/>
    <col min="11010" max="11010" width="9" style="2"/>
    <col min="11011" max="11011" width="15.25" style="2" customWidth="1"/>
    <col min="11012" max="11014" width="6.375" style="2" customWidth="1"/>
    <col min="11015" max="11016" width="15.75" style="2" customWidth="1"/>
    <col min="11017" max="11020" width="6.375" style="2" customWidth="1"/>
    <col min="11021" max="11261" width="9" style="2"/>
    <col min="11262" max="11262" width="3.875" style="2" customWidth="1"/>
    <col min="11263" max="11263" width="9" style="2"/>
    <col min="11264" max="11264" width="5.875" style="2" bestFit="1" customWidth="1"/>
    <col min="11265" max="11265" width="10.875" style="2" customWidth="1"/>
    <col min="11266" max="11266" width="9" style="2"/>
    <col min="11267" max="11267" width="15.25" style="2" customWidth="1"/>
    <col min="11268" max="11270" width="6.375" style="2" customWidth="1"/>
    <col min="11271" max="11272" width="15.75" style="2" customWidth="1"/>
    <col min="11273" max="11276" width="6.375" style="2" customWidth="1"/>
    <col min="11277" max="11517" width="9" style="2"/>
    <col min="11518" max="11518" width="3.875" style="2" customWidth="1"/>
    <col min="11519" max="11519" width="9" style="2"/>
    <col min="11520" max="11520" width="5.875" style="2" bestFit="1" customWidth="1"/>
    <col min="11521" max="11521" width="10.875" style="2" customWidth="1"/>
    <col min="11522" max="11522" width="9" style="2"/>
    <col min="11523" max="11523" width="15.25" style="2" customWidth="1"/>
    <col min="11524" max="11526" width="6.375" style="2" customWidth="1"/>
    <col min="11527" max="11528" width="15.75" style="2" customWidth="1"/>
    <col min="11529" max="11532" width="6.375" style="2" customWidth="1"/>
    <col min="11533" max="11773" width="9" style="2"/>
    <col min="11774" max="11774" width="3.875" style="2" customWidth="1"/>
    <col min="11775" max="11775" width="9" style="2"/>
    <col min="11776" max="11776" width="5.875" style="2" bestFit="1" customWidth="1"/>
    <col min="11777" max="11777" width="10.875" style="2" customWidth="1"/>
    <col min="11778" max="11778" width="9" style="2"/>
    <col min="11779" max="11779" width="15.25" style="2" customWidth="1"/>
    <col min="11780" max="11782" width="6.375" style="2" customWidth="1"/>
    <col min="11783" max="11784" width="15.75" style="2" customWidth="1"/>
    <col min="11785" max="11788" width="6.375" style="2" customWidth="1"/>
    <col min="11789" max="12029" width="9" style="2"/>
    <col min="12030" max="12030" width="3.875" style="2" customWidth="1"/>
    <col min="12031" max="12031" width="9" style="2"/>
    <col min="12032" max="12032" width="5.875" style="2" bestFit="1" customWidth="1"/>
    <col min="12033" max="12033" width="10.875" style="2" customWidth="1"/>
    <col min="12034" max="12034" width="9" style="2"/>
    <col min="12035" max="12035" width="15.25" style="2" customWidth="1"/>
    <col min="12036" max="12038" width="6.375" style="2" customWidth="1"/>
    <col min="12039" max="12040" width="15.75" style="2" customWidth="1"/>
    <col min="12041" max="12044" width="6.375" style="2" customWidth="1"/>
    <col min="12045" max="12285" width="9" style="2"/>
    <col min="12286" max="12286" width="3.875" style="2" customWidth="1"/>
    <col min="12287" max="12287" width="9" style="2"/>
    <col min="12288" max="12288" width="5.875" style="2" bestFit="1" customWidth="1"/>
    <col min="12289" max="12289" width="10.875" style="2" customWidth="1"/>
    <col min="12290" max="12290" width="9" style="2"/>
    <col min="12291" max="12291" width="15.25" style="2" customWidth="1"/>
    <col min="12292" max="12294" width="6.375" style="2" customWidth="1"/>
    <col min="12295" max="12296" width="15.75" style="2" customWidth="1"/>
    <col min="12297" max="12300" width="6.375" style="2" customWidth="1"/>
    <col min="12301" max="12541" width="9" style="2"/>
    <col min="12542" max="12542" width="3.875" style="2" customWidth="1"/>
    <col min="12543" max="12543" width="9" style="2"/>
    <col min="12544" max="12544" width="5.875" style="2" bestFit="1" customWidth="1"/>
    <col min="12545" max="12545" width="10.875" style="2" customWidth="1"/>
    <col min="12546" max="12546" width="9" style="2"/>
    <col min="12547" max="12547" width="15.25" style="2" customWidth="1"/>
    <col min="12548" max="12550" width="6.375" style="2" customWidth="1"/>
    <col min="12551" max="12552" width="15.75" style="2" customWidth="1"/>
    <col min="12553" max="12556" width="6.375" style="2" customWidth="1"/>
    <col min="12557" max="12797" width="9" style="2"/>
    <col min="12798" max="12798" width="3.875" style="2" customWidth="1"/>
    <col min="12799" max="12799" width="9" style="2"/>
    <col min="12800" max="12800" width="5.875" style="2" bestFit="1" customWidth="1"/>
    <col min="12801" max="12801" width="10.875" style="2" customWidth="1"/>
    <col min="12802" max="12802" width="9" style="2"/>
    <col min="12803" max="12803" width="15.25" style="2" customWidth="1"/>
    <col min="12804" max="12806" width="6.375" style="2" customWidth="1"/>
    <col min="12807" max="12808" width="15.75" style="2" customWidth="1"/>
    <col min="12809" max="12812" width="6.375" style="2" customWidth="1"/>
    <col min="12813" max="13053" width="9" style="2"/>
    <col min="13054" max="13054" width="3.875" style="2" customWidth="1"/>
    <col min="13055" max="13055" width="9" style="2"/>
    <col min="13056" max="13056" width="5.875" style="2" bestFit="1" customWidth="1"/>
    <col min="13057" max="13057" width="10.875" style="2" customWidth="1"/>
    <col min="13058" max="13058" width="9" style="2"/>
    <col min="13059" max="13059" width="15.25" style="2" customWidth="1"/>
    <col min="13060" max="13062" width="6.375" style="2" customWidth="1"/>
    <col min="13063" max="13064" width="15.75" style="2" customWidth="1"/>
    <col min="13065" max="13068" width="6.375" style="2" customWidth="1"/>
    <col min="13069" max="13309" width="9" style="2"/>
    <col min="13310" max="13310" width="3.875" style="2" customWidth="1"/>
    <col min="13311" max="13311" width="9" style="2"/>
    <col min="13312" max="13312" width="5.875" style="2" bestFit="1" customWidth="1"/>
    <col min="13313" max="13313" width="10.875" style="2" customWidth="1"/>
    <col min="13314" max="13314" width="9" style="2"/>
    <col min="13315" max="13315" width="15.25" style="2" customWidth="1"/>
    <col min="13316" max="13318" width="6.375" style="2" customWidth="1"/>
    <col min="13319" max="13320" width="15.75" style="2" customWidth="1"/>
    <col min="13321" max="13324" width="6.375" style="2" customWidth="1"/>
    <col min="13325" max="13565" width="9" style="2"/>
    <col min="13566" max="13566" width="3.875" style="2" customWidth="1"/>
    <col min="13567" max="13567" width="9" style="2"/>
    <col min="13568" max="13568" width="5.875" style="2" bestFit="1" customWidth="1"/>
    <col min="13569" max="13569" width="10.875" style="2" customWidth="1"/>
    <col min="13570" max="13570" width="9" style="2"/>
    <col min="13571" max="13571" width="15.25" style="2" customWidth="1"/>
    <col min="13572" max="13574" width="6.375" style="2" customWidth="1"/>
    <col min="13575" max="13576" width="15.75" style="2" customWidth="1"/>
    <col min="13577" max="13580" width="6.375" style="2" customWidth="1"/>
    <col min="13581" max="13821" width="9" style="2"/>
    <col min="13822" max="13822" width="3.875" style="2" customWidth="1"/>
    <col min="13823" max="13823" width="9" style="2"/>
    <col min="13824" max="13824" width="5.875" style="2" bestFit="1" customWidth="1"/>
    <col min="13825" max="13825" width="10.875" style="2" customWidth="1"/>
    <col min="13826" max="13826" width="9" style="2"/>
    <col min="13827" max="13827" width="15.25" style="2" customWidth="1"/>
    <col min="13828" max="13830" width="6.375" style="2" customWidth="1"/>
    <col min="13831" max="13832" width="15.75" style="2" customWidth="1"/>
    <col min="13833" max="13836" width="6.375" style="2" customWidth="1"/>
    <col min="13837" max="14077" width="9" style="2"/>
    <col min="14078" max="14078" width="3.875" style="2" customWidth="1"/>
    <col min="14079" max="14079" width="9" style="2"/>
    <col min="14080" max="14080" width="5.875" style="2" bestFit="1" customWidth="1"/>
    <col min="14081" max="14081" width="10.875" style="2" customWidth="1"/>
    <col min="14082" max="14082" width="9" style="2"/>
    <col min="14083" max="14083" width="15.25" style="2" customWidth="1"/>
    <col min="14084" max="14086" width="6.375" style="2" customWidth="1"/>
    <col min="14087" max="14088" width="15.75" style="2" customWidth="1"/>
    <col min="14089" max="14092" width="6.375" style="2" customWidth="1"/>
    <col min="14093" max="14333" width="9" style="2"/>
    <col min="14334" max="14334" width="3.875" style="2" customWidth="1"/>
    <col min="14335" max="14335" width="9" style="2"/>
    <col min="14336" max="14336" width="5.875" style="2" bestFit="1" customWidth="1"/>
    <col min="14337" max="14337" width="10.875" style="2" customWidth="1"/>
    <col min="14338" max="14338" width="9" style="2"/>
    <col min="14339" max="14339" width="15.25" style="2" customWidth="1"/>
    <col min="14340" max="14342" width="6.375" style="2" customWidth="1"/>
    <col min="14343" max="14344" width="15.75" style="2" customWidth="1"/>
    <col min="14345" max="14348" width="6.375" style="2" customWidth="1"/>
    <col min="14349" max="14589" width="9" style="2"/>
    <col min="14590" max="14590" width="3.875" style="2" customWidth="1"/>
    <col min="14591" max="14591" width="9" style="2"/>
    <col min="14592" max="14592" width="5.875" style="2" bestFit="1" customWidth="1"/>
    <col min="14593" max="14593" width="10.875" style="2" customWidth="1"/>
    <col min="14594" max="14594" width="9" style="2"/>
    <col min="14595" max="14595" width="15.25" style="2" customWidth="1"/>
    <col min="14596" max="14598" width="6.375" style="2" customWidth="1"/>
    <col min="14599" max="14600" width="15.75" style="2" customWidth="1"/>
    <col min="14601" max="14604" width="6.375" style="2" customWidth="1"/>
    <col min="14605" max="14845" width="9" style="2"/>
    <col min="14846" max="14846" width="3.875" style="2" customWidth="1"/>
    <col min="14847" max="14847" width="9" style="2"/>
    <col min="14848" max="14848" width="5.875" style="2" bestFit="1" customWidth="1"/>
    <col min="14849" max="14849" width="10.875" style="2" customWidth="1"/>
    <col min="14850" max="14850" width="9" style="2"/>
    <col min="14851" max="14851" width="15.25" style="2" customWidth="1"/>
    <col min="14852" max="14854" width="6.375" style="2" customWidth="1"/>
    <col min="14855" max="14856" width="15.75" style="2" customWidth="1"/>
    <col min="14857" max="14860" width="6.375" style="2" customWidth="1"/>
    <col min="14861" max="15101" width="9" style="2"/>
    <col min="15102" max="15102" width="3.875" style="2" customWidth="1"/>
    <col min="15103" max="15103" width="9" style="2"/>
    <col min="15104" max="15104" width="5.875" style="2" bestFit="1" customWidth="1"/>
    <col min="15105" max="15105" width="10.875" style="2" customWidth="1"/>
    <col min="15106" max="15106" width="9" style="2"/>
    <col min="15107" max="15107" width="15.25" style="2" customWidth="1"/>
    <col min="15108" max="15110" width="6.375" style="2" customWidth="1"/>
    <col min="15111" max="15112" width="15.75" style="2" customWidth="1"/>
    <col min="15113" max="15116" width="6.375" style="2" customWidth="1"/>
    <col min="15117" max="15357" width="9" style="2"/>
    <col min="15358" max="15358" width="3.875" style="2" customWidth="1"/>
    <col min="15359" max="15359" width="9" style="2"/>
    <col min="15360" max="15360" width="5.875" style="2" bestFit="1" customWidth="1"/>
    <col min="15361" max="15361" width="10.875" style="2" customWidth="1"/>
    <col min="15362" max="15362" width="9" style="2"/>
    <col min="15363" max="15363" width="15.25" style="2" customWidth="1"/>
    <col min="15364" max="15366" width="6.375" style="2" customWidth="1"/>
    <col min="15367" max="15368" width="15.75" style="2" customWidth="1"/>
    <col min="15369" max="15372" width="6.375" style="2" customWidth="1"/>
    <col min="15373" max="15613" width="9" style="2"/>
    <col min="15614" max="15614" width="3.875" style="2" customWidth="1"/>
    <col min="15615" max="15615" width="9" style="2"/>
    <col min="15616" max="15616" width="5.875" style="2" bestFit="1" customWidth="1"/>
    <col min="15617" max="15617" width="10.875" style="2" customWidth="1"/>
    <col min="15618" max="15618" width="9" style="2"/>
    <col min="15619" max="15619" width="15.25" style="2" customWidth="1"/>
    <col min="15620" max="15622" width="6.375" style="2" customWidth="1"/>
    <col min="15623" max="15624" width="15.75" style="2" customWidth="1"/>
    <col min="15625" max="15628" width="6.375" style="2" customWidth="1"/>
    <col min="15629" max="15869" width="9" style="2"/>
    <col min="15870" max="15870" width="3.875" style="2" customWidth="1"/>
    <col min="15871" max="15871" width="9" style="2"/>
    <col min="15872" max="15872" width="5.875" style="2" bestFit="1" customWidth="1"/>
    <col min="15873" max="15873" width="10.875" style="2" customWidth="1"/>
    <col min="15874" max="15874" width="9" style="2"/>
    <col min="15875" max="15875" width="15.25" style="2" customWidth="1"/>
    <col min="15876" max="15878" width="6.375" style="2" customWidth="1"/>
    <col min="15879" max="15880" width="15.75" style="2" customWidth="1"/>
    <col min="15881" max="15884" width="6.375" style="2" customWidth="1"/>
    <col min="15885" max="16125" width="9" style="2"/>
    <col min="16126" max="16126" width="3.875" style="2" customWidth="1"/>
    <col min="16127" max="16127" width="9" style="2"/>
    <col min="16128" max="16128" width="5.875" style="2" bestFit="1" customWidth="1"/>
    <col min="16129" max="16129" width="10.875" style="2" customWidth="1"/>
    <col min="16130" max="16130" width="9" style="2"/>
    <col min="16131" max="16131" width="15.25" style="2" customWidth="1"/>
    <col min="16132" max="16134" width="6.375" style="2" customWidth="1"/>
    <col min="16135" max="16136" width="15.75" style="2" customWidth="1"/>
    <col min="16137" max="16140" width="6.375" style="2" customWidth="1"/>
    <col min="16141" max="16384" width="9" style="2"/>
  </cols>
  <sheetData>
    <row r="1" spans="1:17" ht="28.5" x14ac:dyDescent="0.45">
      <c r="A1" s="63" t="s">
        <v>117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</row>
    <row r="2" spans="1:17" ht="0.75" customHeight="1" x14ac:dyDescent="0.4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28.5" x14ac:dyDescent="0.45">
      <c r="A3" s="63" t="s">
        <v>118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</row>
    <row r="4" spans="1:17" ht="28.5" x14ac:dyDescent="0.45">
      <c r="A4" s="84" t="s">
        <v>119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</row>
    <row r="5" spans="1:17" customFormat="1" ht="8.25" customHeight="1" x14ac:dyDescent="0.35">
      <c r="A5" s="57"/>
      <c r="B5" s="57"/>
      <c r="C5" s="85"/>
      <c r="D5" s="85"/>
      <c r="E5" s="85"/>
      <c r="F5" s="86"/>
      <c r="G5" s="86"/>
      <c r="H5" s="86"/>
      <c r="I5" s="86"/>
      <c r="J5" s="86"/>
      <c r="K5" s="86"/>
      <c r="L5" s="87"/>
      <c r="M5" s="87"/>
      <c r="N5" s="87"/>
      <c r="O5" s="87"/>
      <c r="P5" s="87"/>
      <c r="Q5" s="87"/>
    </row>
    <row r="6" spans="1:17" s="93" customFormat="1" ht="21.75" customHeight="1" x14ac:dyDescent="0.2">
      <c r="A6" s="88" t="s">
        <v>120</v>
      </c>
      <c r="B6" s="89"/>
      <c r="C6" s="89"/>
      <c r="D6" s="89"/>
      <c r="E6" s="89"/>
      <c r="F6" s="90" t="s">
        <v>2</v>
      </c>
      <c r="G6" s="91"/>
      <c r="H6" s="91"/>
      <c r="I6" s="91"/>
      <c r="J6" s="91"/>
      <c r="K6" s="91"/>
      <c r="L6" s="91"/>
      <c r="M6" s="91"/>
      <c r="N6" s="91"/>
      <c r="O6" s="91"/>
      <c r="P6" s="91"/>
      <c r="Q6" s="92"/>
    </row>
    <row r="7" spans="1:17" ht="24.75" customHeight="1" x14ac:dyDescent="0.2">
      <c r="A7" s="3" t="s">
        <v>121</v>
      </c>
      <c r="B7" s="3" t="s">
        <v>3</v>
      </c>
      <c r="C7" s="3" t="s">
        <v>4</v>
      </c>
      <c r="D7" s="3" t="s">
        <v>5</v>
      </c>
      <c r="E7" s="3" t="s">
        <v>6</v>
      </c>
      <c r="F7" s="94">
        <v>22555</v>
      </c>
      <c r="G7" s="94">
        <v>22586</v>
      </c>
      <c r="H7" s="94">
        <v>22616</v>
      </c>
      <c r="I7" s="94">
        <v>22647</v>
      </c>
      <c r="J7" s="94">
        <v>22678</v>
      </c>
      <c r="K7" s="94">
        <v>22706</v>
      </c>
      <c r="L7" s="94">
        <v>22737</v>
      </c>
      <c r="M7" s="94">
        <v>22767</v>
      </c>
      <c r="N7" s="94">
        <v>22798</v>
      </c>
      <c r="O7" s="94">
        <v>22828</v>
      </c>
      <c r="P7" s="94">
        <v>22859</v>
      </c>
      <c r="Q7" s="94">
        <v>22890</v>
      </c>
    </row>
    <row r="8" spans="1:17" ht="26.25" x14ac:dyDescent="0.4">
      <c r="A8" s="95">
        <v>2562</v>
      </c>
      <c r="B8" s="6">
        <v>3</v>
      </c>
      <c r="C8" s="6" t="s">
        <v>18</v>
      </c>
      <c r="D8" s="7" t="s">
        <v>19</v>
      </c>
      <c r="E8" s="6" t="s">
        <v>20</v>
      </c>
      <c r="F8" s="96">
        <v>2</v>
      </c>
      <c r="G8" s="96">
        <v>1</v>
      </c>
      <c r="H8" s="96">
        <v>0</v>
      </c>
      <c r="I8" s="96">
        <v>0</v>
      </c>
      <c r="J8" s="96">
        <v>0</v>
      </c>
      <c r="K8" s="97">
        <v>0</v>
      </c>
      <c r="L8" s="97">
        <v>0</v>
      </c>
      <c r="M8" s="97">
        <v>1</v>
      </c>
      <c r="N8" s="97">
        <v>1</v>
      </c>
      <c r="O8" s="97">
        <v>0</v>
      </c>
      <c r="P8" s="97">
        <v>0</v>
      </c>
      <c r="Q8" s="97">
        <v>1</v>
      </c>
    </row>
    <row r="9" spans="1:17" x14ac:dyDescent="0.35">
      <c r="A9" s="5"/>
      <c r="B9" s="6"/>
      <c r="C9" s="6"/>
      <c r="D9" s="7"/>
      <c r="E9" s="6"/>
      <c r="F9" s="8"/>
      <c r="G9" s="8"/>
      <c r="H9" s="8"/>
      <c r="I9" s="8"/>
      <c r="J9" s="8"/>
      <c r="K9" s="6"/>
      <c r="L9" s="6"/>
      <c r="M9" s="6"/>
      <c r="N9" s="6"/>
      <c r="O9" s="6"/>
      <c r="P9" s="6"/>
      <c r="Q9" s="6"/>
    </row>
    <row r="10" spans="1:17" x14ac:dyDescent="0.35">
      <c r="A10" s="5"/>
      <c r="B10" s="6"/>
      <c r="C10" s="6"/>
      <c r="D10" s="7"/>
      <c r="E10" s="6"/>
      <c r="F10" s="8"/>
      <c r="G10" s="8"/>
      <c r="H10" s="8"/>
      <c r="I10" s="8"/>
      <c r="J10" s="8"/>
      <c r="K10" s="6"/>
      <c r="L10" s="6"/>
      <c r="M10" s="6"/>
      <c r="N10" s="6"/>
      <c r="O10" s="6"/>
      <c r="P10" s="6"/>
      <c r="Q10" s="6"/>
    </row>
    <row r="11" spans="1:17" ht="37.5" customHeight="1" x14ac:dyDescent="0.35">
      <c r="A11" s="98"/>
      <c r="B11" s="99"/>
      <c r="C11" s="99"/>
      <c r="D11" s="100"/>
      <c r="E11" s="99"/>
      <c r="F11" s="101"/>
      <c r="G11" s="101"/>
      <c r="H11" s="101"/>
      <c r="I11" s="101"/>
      <c r="J11" s="101"/>
      <c r="K11" s="99"/>
      <c r="L11" s="99"/>
      <c r="M11" s="99"/>
      <c r="N11" s="99"/>
    </row>
    <row r="12" spans="1:17" ht="28.5" x14ac:dyDescent="0.45">
      <c r="A12" s="63" t="s">
        <v>122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</row>
    <row r="13" spans="1:17" ht="28.5" x14ac:dyDescent="0.45">
      <c r="A13" s="84" t="s">
        <v>123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</row>
    <row r="14" spans="1:17" customFormat="1" ht="8.25" customHeight="1" x14ac:dyDescent="0.35">
      <c r="A14" s="57"/>
      <c r="B14" s="57"/>
      <c r="C14" s="85"/>
      <c r="D14" s="85"/>
      <c r="E14" s="85"/>
      <c r="F14" s="86"/>
      <c r="G14" s="86"/>
      <c r="H14" s="86"/>
      <c r="I14" s="86"/>
      <c r="J14" s="86"/>
      <c r="K14" s="86"/>
      <c r="L14" s="87"/>
      <c r="M14" s="87"/>
      <c r="N14" s="87"/>
      <c r="O14" s="87"/>
      <c r="P14" s="87"/>
      <c r="Q14" s="87"/>
    </row>
    <row r="15" spans="1:17" s="93" customFormat="1" ht="21.75" customHeight="1" x14ac:dyDescent="0.2">
      <c r="A15" s="88" t="s">
        <v>120</v>
      </c>
      <c r="B15" s="89"/>
      <c r="C15" s="89"/>
      <c r="D15" s="89"/>
      <c r="E15" s="89"/>
      <c r="F15" s="90" t="s">
        <v>2</v>
      </c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2"/>
    </row>
    <row r="16" spans="1:17" ht="24.75" customHeight="1" x14ac:dyDescent="0.2">
      <c r="A16" s="3" t="s">
        <v>121</v>
      </c>
      <c r="B16" s="3" t="s">
        <v>3</v>
      </c>
      <c r="C16" s="3" t="s">
        <v>4</v>
      </c>
      <c r="D16" s="3" t="s">
        <v>5</v>
      </c>
      <c r="E16" s="3" t="s">
        <v>6</v>
      </c>
      <c r="F16" s="94">
        <v>22920</v>
      </c>
      <c r="G16" s="94">
        <v>22951</v>
      </c>
      <c r="H16" s="94">
        <v>22981</v>
      </c>
      <c r="I16" s="94">
        <v>23012</v>
      </c>
      <c r="J16" s="94">
        <v>23043</v>
      </c>
      <c r="K16" s="94">
        <v>23071</v>
      </c>
      <c r="L16" s="94">
        <v>23102</v>
      </c>
      <c r="M16" s="94">
        <v>23132</v>
      </c>
      <c r="N16" s="94">
        <v>23163</v>
      </c>
      <c r="O16" s="94">
        <v>23193</v>
      </c>
      <c r="P16" s="94">
        <v>23224</v>
      </c>
      <c r="Q16" s="94">
        <v>23255</v>
      </c>
    </row>
    <row r="17" spans="1:17" ht="26.25" x14ac:dyDescent="0.4">
      <c r="A17" s="95" t="s">
        <v>124</v>
      </c>
      <c r="B17" s="6">
        <v>3</v>
      </c>
      <c r="C17" s="6" t="s">
        <v>18</v>
      </c>
      <c r="D17" s="7" t="s">
        <v>19</v>
      </c>
      <c r="E17" s="6" t="s">
        <v>20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103">
        <v>0</v>
      </c>
      <c r="L17" s="103">
        <v>0</v>
      </c>
      <c r="M17" s="104">
        <v>0</v>
      </c>
      <c r="N17" s="104">
        <v>0</v>
      </c>
      <c r="O17" s="104">
        <v>0</v>
      </c>
      <c r="P17" s="104">
        <v>1</v>
      </c>
      <c r="Q17" s="104">
        <v>1</v>
      </c>
    </row>
    <row r="18" spans="1:17" x14ac:dyDescent="0.35">
      <c r="A18" s="5"/>
      <c r="B18" s="6"/>
      <c r="C18" s="6"/>
      <c r="D18" s="7"/>
      <c r="E18" s="6"/>
      <c r="F18" s="8"/>
      <c r="G18" s="8"/>
      <c r="H18" s="8"/>
      <c r="I18" s="8"/>
      <c r="J18" s="8"/>
      <c r="K18" s="6"/>
      <c r="L18" s="6"/>
      <c r="M18" s="6"/>
      <c r="N18" s="6"/>
      <c r="O18" s="6"/>
      <c r="P18" s="6"/>
      <c r="Q18" s="6"/>
    </row>
    <row r="19" spans="1:17" x14ac:dyDescent="0.35">
      <c r="A19" s="6"/>
      <c r="B19" s="10"/>
      <c r="C19" s="10"/>
      <c r="D19" s="11"/>
      <c r="E19" s="10"/>
      <c r="F19" s="13"/>
      <c r="G19" s="13"/>
      <c r="H19" s="13"/>
      <c r="I19" s="13"/>
      <c r="J19" s="13"/>
      <c r="K19" s="6"/>
      <c r="L19" s="6"/>
      <c r="M19" s="6"/>
      <c r="N19" s="6"/>
      <c r="O19" s="6"/>
      <c r="P19" s="6"/>
      <c r="Q19" s="6"/>
    </row>
    <row r="20" spans="1:17" ht="26.25" customHeight="1" x14ac:dyDescent="0.35">
      <c r="A20" s="14"/>
      <c r="B20" s="14"/>
      <c r="C20" s="14"/>
      <c r="D20" s="14"/>
      <c r="E20" s="14"/>
      <c r="F20" s="105"/>
      <c r="G20" s="105"/>
      <c r="H20" s="105"/>
      <c r="I20" s="105"/>
      <c r="J20" s="105"/>
      <c r="K20" s="105"/>
      <c r="L20" s="105"/>
      <c r="M20" s="105"/>
      <c r="N20" s="105"/>
    </row>
    <row r="21" spans="1:17" ht="28.5" x14ac:dyDescent="0.45">
      <c r="A21" s="63" t="s">
        <v>125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</row>
    <row r="22" spans="1:17" ht="28.5" x14ac:dyDescent="0.45">
      <c r="A22" s="84" t="s">
        <v>1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</row>
    <row r="23" spans="1:17" customFormat="1" ht="8.25" customHeight="1" x14ac:dyDescent="0.35">
      <c r="A23" s="57"/>
      <c r="B23" s="57"/>
      <c r="C23" s="85"/>
      <c r="D23" s="85"/>
      <c r="E23" s="85"/>
      <c r="F23" s="86"/>
      <c r="G23" s="86"/>
      <c r="H23" s="86"/>
      <c r="I23" s="86"/>
      <c r="J23" s="86"/>
      <c r="K23" s="86"/>
      <c r="L23" s="87"/>
      <c r="M23" s="87"/>
      <c r="N23" s="87"/>
      <c r="O23" s="87"/>
      <c r="P23" s="87"/>
      <c r="Q23" s="87"/>
    </row>
    <row r="24" spans="1:17" s="93" customFormat="1" ht="21.75" customHeight="1" x14ac:dyDescent="0.2">
      <c r="A24" s="88" t="s">
        <v>120</v>
      </c>
      <c r="B24" s="89"/>
      <c r="C24" s="89"/>
      <c r="D24" s="89"/>
      <c r="E24" s="89"/>
      <c r="F24" s="90" t="s">
        <v>2</v>
      </c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2"/>
    </row>
    <row r="25" spans="1:17" ht="24.75" customHeight="1" x14ac:dyDescent="0.2">
      <c r="A25" s="3" t="s">
        <v>121</v>
      </c>
      <c r="B25" s="3" t="s">
        <v>3</v>
      </c>
      <c r="C25" s="3" t="s">
        <v>4</v>
      </c>
      <c r="D25" s="3" t="s">
        <v>5</v>
      </c>
      <c r="E25" s="3" t="s">
        <v>6</v>
      </c>
      <c r="F25" s="94">
        <v>23285</v>
      </c>
      <c r="G25" s="94">
        <v>23316</v>
      </c>
      <c r="H25" s="94">
        <v>23346</v>
      </c>
      <c r="I25" s="94">
        <v>23377</v>
      </c>
      <c r="J25" s="94">
        <v>23408</v>
      </c>
      <c r="K25" s="94">
        <v>23437</v>
      </c>
      <c r="L25" s="94">
        <v>23468</v>
      </c>
      <c r="M25" s="94">
        <v>23498</v>
      </c>
      <c r="N25" s="94">
        <v>23529</v>
      </c>
      <c r="O25" s="94">
        <v>23559</v>
      </c>
      <c r="P25" s="94">
        <v>23590</v>
      </c>
      <c r="Q25" s="94">
        <v>23621</v>
      </c>
    </row>
    <row r="26" spans="1:17" ht="26.25" x14ac:dyDescent="0.4">
      <c r="A26" s="95" t="s">
        <v>126</v>
      </c>
      <c r="B26" s="6">
        <v>3</v>
      </c>
      <c r="C26" s="6" t="s">
        <v>18</v>
      </c>
      <c r="D26" s="7" t="s">
        <v>19</v>
      </c>
      <c r="E26" s="6" t="s">
        <v>20</v>
      </c>
      <c r="F26" s="106">
        <v>1</v>
      </c>
      <c r="G26" s="106">
        <v>0</v>
      </c>
      <c r="H26" s="106"/>
      <c r="I26" s="106"/>
      <c r="J26" s="106"/>
      <c r="K26" s="104"/>
      <c r="L26" s="104"/>
      <c r="M26" s="104"/>
      <c r="N26" s="104"/>
      <c r="O26" s="104"/>
      <c r="P26" s="104"/>
      <c r="Q26" s="104"/>
    </row>
    <row r="27" spans="1:17" x14ac:dyDescent="0.35">
      <c r="A27" s="5"/>
      <c r="B27" s="6"/>
      <c r="C27" s="6"/>
      <c r="D27" s="7"/>
      <c r="E27" s="6"/>
      <c r="F27" s="8"/>
      <c r="G27" s="8"/>
      <c r="H27" s="8"/>
      <c r="I27" s="8"/>
      <c r="J27" s="8"/>
      <c r="K27" s="6"/>
      <c r="L27" s="6"/>
      <c r="M27" s="6"/>
      <c r="N27" s="6"/>
      <c r="O27" s="6"/>
      <c r="P27" s="6"/>
      <c r="Q27" s="6"/>
    </row>
    <row r="28" spans="1:17" x14ac:dyDescent="0.35">
      <c r="A28" s="6"/>
      <c r="B28" s="10"/>
      <c r="C28" s="10"/>
      <c r="D28" s="11"/>
      <c r="E28" s="10"/>
      <c r="F28" s="13"/>
      <c r="G28" s="13"/>
      <c r="H28" s="13"/>
      <c r="I28" s="13"/>
      <c r="J28" s="13"/>
      <c r="K28" s="6"/>
      <c r="L28" s="6"/>
      <c r="M28" s="6"/>
      <c r="N28" s="6"/>
      <c r="O28" s="6"/>
      <c r="P28" s="6"/>
      <c r="Q28" s="6"/>
    </row>
    <row r="29" spans="1:17" ht="26.25" customHeight="1" x14ac:dyDescent="0.35">
      <c r="A29" s="14"/>
      <c r="B29" s="14"/>
      <c r="C29" s="14"/>
      <c r="D29" s="14"/>
      <c r="E29" s="14"/>
      <c r="F29" s="105"/>
      <c r="G29" s="105"/>
      <c r="H29" s="105"/>
      <c r="I29" s="105"/>
      <c r="J29" s="105"/>
      <c r="K29" s="105"/>
      <c r="L29" s="105"/>
      <c r="M29" s="105"/>
      <c r="N29" s="105"/>
    </row>
    <row r="30" spans="1:17" ht="26.25" customHeight="1" x14ac:dyDescent="0.35">
      <c r="A30" s="14"/>
      <c r="B30" s="14"/>
      <c r="C30" s="14"/>
      <c r="D30" s="14"/>
      <c r="E30" s="14"/>
      <c r="F30" s="105"/>
      <c r="G30" s="105"/>
      <c r="H30" s="105"/>
      <c r="I30" s="105"/>
      <c r="J30" s="105"/>
      <c r="K30" s="105"/>
      <c r="L30" s="105"/>
      <c r="M30" s="105"/>
      <c r="N30" s="105"/>
    </row>
    <row r="31" spans="1:17" x14ac:dyDescent="0.35">
      <c r="A31" s="1"/>
      <c r="B31" s="1"/>
      <c r="C31" s="15" t="s">
        <v>22</v>
      </c>
      <c r="D31" s="1"/>
      <c r="E31" s="1"/>
      <c r="F31" s="107"/>
      <c r="G31" s="107"/>
      <c r="H31" s="107"/>
      <c r="I31" s="107"/>
      <c r="J31" s="107"/>
      <c r="K31" s="107"/>
      <c r="L31" s="107"/>
      <c r="M31" s="107"/>
      <c r="N31" s="107"/>
    </row>
    <row r="32" spans="1:17" x14ac:dyDescent="0.35">
      <c r="A32" s="1"/>
      <c r="B32" s="1"/>
      <c r="C32" s="16"/>
      <c r="D32" s="17" t="s">
        <v>23</v>
      </c>
      <c r="E32" s="15" t="s">
        <v>24</v>
      </c>
      <c r="F32" s="107"/>
      <c r="G32" s="107"/>
      <c r="H32" s="107"/>
      <c r="I32" s="107"/>
      <c r="J32" s="107"/>
      <c r="K32" s="107"/>
      <c r="L32" s="107"/>
      <c r="M32" s="107"/>
      <c r="N32" s="107"/>
    </row>
    <row r="33" spans="1:16" x14ac:dyDescent="0.35">
      <c r="A33" s="1"/>
      <c r="B33" s="1"/>
      <c r="C33" s="18"/>
      <c r="D33" s="17" t="s">
        <v>23</v>
      </c>
      <c r="E33" s="15" t="s">
        <v>25</v>
      </c>
      <c r="F33" s="107"/>
      <c r="G33" s="107"/>
      <c r="H33" s="107"/>
      <c r="I33" s="107"/>
      <c r="J33" s="107"/>
      <c r="K33" s="107"/>
      <c r="L33" s="107"/>
      <c r="M33" s="107"/>
      <c r="N33" s="107"/>
    </row>
    <row r="34" spans="1:16" x14ac:dyDescent="0.35">
      <c r="A34" s="1" t="s">
        <v>26</v>
      </c>
      <c r="B34" s="1"/>
      <c r="C34" s="19" t="s">
        <v>9</v>
      </c>
      <c r="D34" s="17" t="s">
        <v>23</v>
      </c>
      <c r="E34" s="15" t="s">
        <v>27</v>
      </c>
      <c r="F34" s="107"/>
      <c r="G34" s="107"/>
      <c r="H34" s="107"/>
      <c r="I34" s="107"/>
      <c r="J34" s="107"/>
      <c r="K34" s="107"/>
      <c r="L34" s="107"/>
      <c r="M34" s="107"/>
      <c r="N34" s="107"/>
    </row>
    <row r="35" spans="1:16" x14ac:dyDescent="0.35">
      <c r="A35" s="1" t="s">
        <v>26</v>
      </c>
      <c r="B35" s="1"/>
      <c r="C35" s="19" t="s">
        <v>10</v>
      </c>
      <c r="D35" s="17" t="s">
        <v>23</v>
      </c>
      <c r="E35" s="15" t="s">
        <v>29</v>
      </c>
      <c r="F35" s="107"/>
      <c r="G35" s="107"/>
      <c r="H35" s="107"/>
      <c r="I35" s="107"/>
      <c r="J35" s="107"/>
      <c r="K35" s="107"/>
      <c r="L35" s="107"/>
      <c r="M35" s="107"/>
      <c r="N35" s="107"/>
    </row>
    <row r="36" spans="1:16" x14ac:dyDescent="0.35">
      <c r="A36" s="1" t="s">
        <v>26</v>
      </c>
      <c r="B36" s="1"/>
      <c r="C36" s="19" t="s">
        <v>11</v>
      </c>
      <c r="D36" s="17" t="s">
        <v>23</v>
      </c>
      <c r="E36" s="15" t="s">
        <v>30</v>
      </c>
      <c r="F36" s="107"/>
      <c r="G36" s="107"/>
      <c r="H36" s="107"/>
      <c r="I36" s="107"/>
      <c r="J36" s="107"/>
      <c r="K36" s="107"/>
      <c r="L36" s="107"/>
      <c r="M36" s="107"/>
      <c r="N36" s="107"/>
    </row>
    <row r="37" spans="1:16" x14ac:dyDescent="0.35">
      <c r="A37" s="1" t="s">
        <v>26</v>
      </c>
      <c r="B37" s="1"/>
      <c r="C37" s="19" t="s">
        <v>12</v>
      </c>
      <c r="D37" s="17" t="s">
        <v>23</v>
      </c>
      <c r="E37" s="15" t="s">
        <v>31</v>
      </c>
      <c r="F37" s="107"/>
      <c r="G37" s="107"/>
      <c r="H37" s="107"/>
      <c r="I37" s="107"/>
      <c r="J37" s="107"/>
      <c r="K37" s="107"/>
      <c r="L37" s="107"/>
      <c r="M37" s="107"/>
      <c r="N37" s="107"/>
    </row>
    <row r="38" spans="1:16" x14ac:dyDescent="0.35">
      <c r="A38" s="1" t="s">
        <v>26</v>
      </c>
      <c r="B38" s="14"/>
      <c r="C38" s="108" t="s">
        <v>13</v>
      </c>
      <c r="D38" s="17" t="s">
        <v>23</v>
      </c>
      <c r="E38" s="15" t="s">
        <v>32</v>
      </c>
      <c r="F38" s="107"/>
      <c r="G38" s="107"/>
      <c r="H38" s="107"/>
      <c r="I38" s="107"/>
      <c r="J38" s="107"/>
      <c r="K38" s="107"/>
      <c r="L38" s="107"/>
      <c r="M38" s="107"/>
      <c r="N38" s="107"/>
    </row>
    <row r="39" spans="1:16" ht="14.25" customHeight="1" x14ac:dyDescent="0.35">
      <c r="A39" s="14"/>
      <c r="B39" s="14"/>
      <c r="C39" s="14"/>
      <c r="D39" s="14"/>
      <c r="E39" s="14"/>
      <c r="F39" s="105"/>
      <c r="G39" s="105"/>
      <c r="H39" s="105"/>
      <c r="I39" s="105"/>
      <c r="J39" s="105"/>
      <c r="K39" s="105"/>
      <c r="L39" s="105"/>
      <c r="M39" s="105"/>
      <c r="N39" s="105"/>
    </row>
    <row r="40" spans="1:16" s="21" customFormat="1" x14ac:dyDescent="0.35">
      <c r="B40" s="21" t="s">
        <v>33</v>
      </c>
    </row>
    <row r="41" spans="1:16" s="21" customFormat="1" ht="61.5" customHeight="1" x14ac:dyDescent="0.35">
      <c r="A41" s="66" t="s">
        <v>34</v>
      </c>
      <c r="B41" s="66"/>
      <c r="C41" s="66"/>
      <c r="D41" s="66"/>
      <c r="E41" s="66"/>
      <c r="F41" s="109" t="s">
        <v>35</v>
      </c>
      <c r="G41" s="110"/>
      <c r="H41" s="111" t="s">
        <v>36</v>
      </c>
      <c r="I41" s="112"/>
      <c r="J41" s="112"/>
      <c r="K41" s="112"/>
      <c r="L41" s="112"/>
      <c r="M41" s="112"/>
      <c r="N41" s="112"/>
      <c r="O41" s="112"/>
      <c r="P41" s="113"/>
    </row>
    <row r="42" spans="1:16" s="21" customFormat="1" x14ac:dyDescent="0.35">
      <c r="A42" s="22" t="s">
        <v>37</v>
      </c>
      <c r="B42" s="23"/>
      <c r="C42" s="23"/>
      <c r="D42" s="23"/>
      <c r="E42" s="23"/>
      <c r="F42" s="72"/>
      <c r="G42" s="73"/>
      <c r="H42" s="24"/>
      <c r="I42" s="23" t="s">
        <v>38</v>
      </c>
      <c r="J42" s="23"/>
      <c r="K42" s="23"/>
      <c r="L42" s="23"/>
      <c r="M42" s="23"/>
      <c r="N42" s="23"/>
      <c r="O42" s="23"/>
      <c r="P42" s="25"/>
    </row>
    <row r="43" spans="1:16" s="120" customFormat="1" ht="20.25" customHeight="1" x14ac:dyDescent="0.2">
      <c r="A43" s="114" t="s">
        <v>39</v>
      </c>
      <c r="B43" s="115"/>
      <c r="C43" s="115"/>
      <c r="D43" s="115"/>
      <c r="E43" s="115"/>
      <c r="F43" s="116">
        <v>1</v>
      </c>
      <c r="G43" s="117"/>
      <c r="H43" s="118" t="s">
        <v>40</v>
      </c>
      <c r="I43" s="115"/>
      <c r="J43" s="115"/>
      <c r="K43" s="115"/>
      <c r="L43" s="115"/>
      <c r="M43" s="115"/>
      <c r="N43" s="115"/>
      <c r="O43" s="115"/>
      <c r="P43" s="119"/>
    </row>
    <row r="44" spans="1:16" s="120" customFormat="1" ht="20.25" customHeight="1" x14ac:dyDescent="0.2">
      <c r="A44" s="114" t="s">
        <v>41</v>
      </c>
      <c r="B44" s="115"/>
      <c r="C44" s="115"/>
      <c r="D44" s="115"/>
      <c r="E44" s="115"/>
      <c r="F44" s="116">
        <v>1</v>
      </c>
      <c r="G44" s="117"/>
      <c r="H44" s="118" t="s">
        <v>42</v>
      </c>
      <c r="I44" s="115"/>
      <c r="J44" s="115"/>
      <c r="K44" s="115"/>
      <c r="L44" s="115"/>
      <c r="M44" s="115"/>
      <c r="N44" s="115"/>
      <c r="O44" s="115"/>
      <c r="P44" s="119"/>
    </row>
    <row r="45" spans="1:16" s="120" customFormat="1" ht="20.25" customHeight="1" x14ac:dyDescent="0.2">
      <c r="A45" s="114" t="s">
        <v>43</v>
      </c>
      <c r="B45" s="115"/>
      <c r="C45" s="115"/>
      <c r="D45" s="115"/>
      <c r="E45" s="115"/>
      <c r="F45" s="116">
        <v>1</v>
      </c>
      <c r="G45" s="117"/>
      <c r="H45" s="118" t="s">
        <v>44</v>
      </c>
      <c r="I45" s="115"/>
      <c r="J45" s="115"/>
      <c r="K45" s="115"/>
      <c r="L45" s="115"/>
      <c r="M45" s="115"/>
      <c r="N45" s="115"/>
      <c r="O45" s="115"/>
      <c r="P45" s="119"/>
    </row>
    <row r="46" spans="1:16" s="21" customFormat="1" x14ac:dyDescent="0.35">
      <c r="A46" s="22" t="s">
        <v>45</v>
      </c>
      <c r="B46" s="23"/>
      <c r="C46" s="23"/>
      <c r="D46" s="23"/>
      <c r="E46" s="23"/>
      <c r="F46" s="72"/>
      <c r="G46" s="73"/>
      <c r="H46" s="24"/>
      <c r="I46" s="23" t="s">
        <v>46</v>
      </c>
      <c r="J46" s="23"/>
      <c r="K46" s="23"/>
      <c r="L46" s="23"/>
      <c r="M46" s="23"/>
      <c r="N46" s="23"/>
      <c r="O46" s="23"/>
      <c r="P46" s="25"/>
    </row>
    <row r="47" spans="1:16" s="120" customFormat="1" ht="20.25" customHeight="1" x14ac:dyDescent="0.2">
      <c r="A47" s="121" t="s">
        <v>127</v>
      </c>
      <c r="B47" s="122"/>
      <c r="C47" s="122"/>
      <c r="D47" s="122"/>
      <c r="E47" s="122"/>
      <c r="F47" s="116">
        <v>1</v>
      </c>
      <c r="G47" s="117"/>
      <c r="H47" s="118" t="s">
        <v>48</v>
      </c>
      <c r="I47" s="115"/>
      <c r="J47" s="115"/>
      <c r="K47" s="115"/>
      <c r="L47" s="115"/>
      <c r="M47" s="115"/>
      <c r="N47" s="115"/>
      <c r="O47" s="115"/>
      <c r="P47" s="119"/>
    </row>
    <row r="48" spans="1:16" s="120" customFormat="1" ht="20.25" customHeight="1" x14ac:dyDescent="0.2">
      <c r="A48" s="123" t="s">
        <v>128</v>
      </c>
      <c r="B48" s="122"/>
      <c r="C48" s="122"/>
      <c r="D48" s="122"/>
      <c r="E48" s="122"/>
      <c r="F48" s="116">
        <v>1</v>
      </c>
      <c r="G48" s="117"/>
      <c r="H48" s="118" t="s">
        <v>50</v>
      </c>
      <c r="I48" s="115"/>
      <c r="J48" s="115"/>
      <c r="K48" s="115"/>
      <c r="L48" s="115"/>
      <c r="M48" s="115"/>
      <c r="N48" s="115"/>
      <c r="O48" s="115"/>
      <c r="P48" s="119"/>
    </row>
    <row r="49" spans="1:17" s="21" customFormat="1" x14ac:dyDescent="0.35">
      <c r="A49" s="22" t="s">
        <v>51</v>
      </c>
      <c r="B49" s="23"/>
      <c r="C49" s="23"/>
      <c r="D49" s="23"/>
      <c r="E49" s="23"/>
      <c r="F49" s="72"/>
      <c r="G49" s="73"/>
      <c r="H49" s="24"/>
      <c r="I49" s="23" t="s">
        <v>52</v>
      </c>
      <c r="J49" s="23"/>
      <c r="K49" s="23"/>
      <c r="L49" s="23"/>
      <c r="M49" s="23"/>
      <c r="N49" s="23"/>
      <c r="O49" s="23"/>
      <c r="P49" s="25"/>
    </row>
    <row r="50" spans="1:17" s="21" customFormat="1" x14ac:dyDescent="0.35">
      <c r="A50" s="124" t="s">
        <v>53</v>
      </c>
      <c r="B50" s="27"/>
      <c r="C50" s="27"/>
      <c r="D50" s="27"/>
      <c r="E50" s="27"/>
      <c r="F50" s="33"/>
      <c r="G50" s="34"/>
      <c r="H50" s="28"/>
      <c r="I50" s="125" t="s">
        <v>54</v>
      </c>
      <c r="J50" s="27"/>
      <c r="K50" s="27"/>
      <c r="L50" s="27"/>
      <c r="M50" s="27"/>
      <c r="N50" s="27"/>
      <c r="O50" s="27"/>
      <c r="P50" s="29"/>
    </row>
    <row r="51" spans="1:17" s="120" customFormat="1" ht="20.25" customHeight="1" x14ac:dyDescent="0.2">
      <c r="A51" s="121" t="s">
        <v>129</v>
      </c>
      <c r="B51" s="115"/>
      <c r="C51" s="115"/>
      <c r="D51" s="115"/>
      <c r="E51" s="115"/>
      <c r="F51" s="116">
        <v>0</v>
      </c>
      <c r="G51" s="117"/>
      <c r="H51" s="126"/>
      <c r="I51" s="122" t="s">
        <v>56</v>
      </c>
      <c r="J51" s="115"/>
      <c r="K51" s="115"/>
      <c r="L51" s="115"/>
      <c r="M51" s="115"/>
      <c r="N51" s="115"/>
      <c r="O51" s="115"/>
      <c r="P51" s="119"/>
      <c r="Q51" s="127" t="s">
        <v>57</v>
      </c>
    </row>
    <row r="52" spans="1:17" s="120" customFormat="1" ht="20.25" customHeight="1" x14ac:dyDescent="0.2">
      <c r="A52" s="121" t="s">
        <v>130</v>
      </c>
      <c r="B52" s="115"/>
      <c r="C52" s="115"/>
      <c r="D52" s="115"/>
      <c r="E52" s="115"/>
      <c r="F52" s="116">
        <v>1</v>
      </c>
      <c r="G52" s="117"/>
      <c r="H52" s="126"/>
      <c r="I52" s="122" t="s">
        <v>59</v>
      </c>
      <c r="J52" s="115"/>
      <c r="K52" s="115"/>
      <c r="L52" s="115"/>
      <c r="M52" s="115"/>
      <c r="N52" s="115"/>
      <c r="O52" s="115"/>
      <c r="P52" s="119"/>
    </row>
    <row r="53" spans="1:17" s="120" customFormat="1" ht="20.25" customHeight="1" x14ac:dyDescent="0.2">
      <c r="A53" s="121" t="s">
        <v>131</v>
      </c>
      <c r="B53" s="115"/>
      <c r="C53" s="115"/>
      <c r="D53" s="115"/>
      <c r="E53" s="115"/>
      <c r="F53" s="116">
        <v>2</v>
      </c>
      <c r="G53" s="117"/>
      <c r="H53" s="126"/>
      <c r="I53" s="115"/>
      <c r="J53" s="115"/>
      <c r="K53" s="115"/>
      <c r="L53" s="115"/>
      <c r="M53" s="115"/>
      <c r="N53" s="115"/>
      <c r="O53" s="115"/>
      <c r="P53" s="119"/>
    </row>
    <row r="54" spans="1:17" s="21" customFormat="1" x14ac:dyDescent="0.35">
      <c r="A54" s="128" t="s">
        <v>132</v>
      </c>
      <c r="B54" s="27"/>
      <c r="C54" s="27"/>
      <c r="D54" s="27"/>
      <c r="E54" s="27"/>
      <c r="F54" s="36"/>
      <c r="G54" s="34"/>
      <c r="H54" s="28"/>
      <c r="I54" s="125" t="s">
        <v>62</v>
      </c>
      <c r="J54" s="27"/>
      <c r="K54" s="27"/>
      <c r="L54" s="27"/>
      <c r="M54" s="27"/>
      <c r="N54" s="27"/>
      <c r="O54" s="27"/>
      <c r="P54" s="29"/>
    </row>
    <row r="55" spans="1:17" s="120" customFormat="1" ht="20.25" customHeight="1" x14ac:dyDescent="0.2">
      <c r="A55" s="129" t="s">
        <v>133</v>
      </c>
      <c r="B55" s="115"/>
      <c r="C55" s="115"/>
      <c r="D55" s="115"/>
      <c r="E55" s="115"/>
      <c r="F55" s="116">
        <v>2</v>
      </c>
      <c r="G55" s="117"/>
      <c r="H55" s="126"/>
      <c r="I55" s="115"/>
      <c r="J55" s="115"/>
      <c r="K55" s="115"/>
      <c r="L55" s="115"/>
      <c r="M55" s="115"/>
      <c r="N55" s="115"/>
      <c r="O55" s="115"/>
      <c r="P55" s="119"/>
    </row>
    <row r="56" spans="1:17" s="120" customFormat="1" ht="20.25" customHeight="1" x14ac:dyDescent="0.2">
      <c r="A56" s="129" t="s">
        <v>134</v>
      </c>
      <c r="B56" s="115"/>
      <c r="C56" s="115"/>
      <c r="D56" s="115"/>
      <c r="E56" s="115"/>
      <c r="F56" s="116">
        <v>1</v>
      </c>
      <c r="G56" s="117"/>
      <c r="H56" s="126"/>
      <c r="I56" s="115"/>
      <c r="J56" s="115"/>
      <c r="K56" s="115"/>
      <c r="L56" s="115"/>
      <c r="M56" s="115"/>
      <c r="N56" s="115"/>
      <c r="O56" s="115"/>
      <c r="P56" s="119"/>
    </row>
    <row r="57" spans="1:17" s="120" customFormat="1" ht="20.25" customHeight="1" x14ac:dyDescent="0.2">
      <c r="A57" s="129" t="s">
        <v>135</v>
      </c>
      <c r="B57" s="115"/>
      <c r="C57" s="115"/>
      <c r="D57" s="115"/>
      <c r="E57" s="115"/>
      <c r="F57" s="116">
        <v>0</v>
      </c>
      <c r="G57" s="117"/>
      <c r="H57" s="126"/>
      <c r="I57" s="115"/>
      <c r="J57" s="115"/>
      <c r="K57" s="115"/>
      <c r="L57" s="115"/>
      <c r="M57" s="115"/>
      <c r="N57" s="115"/>
      <c r="O57" s="115"/>
      <c r="P57" s="119"/>
    </row>
    <row r="58" spans="1:17" s="120" customFormat="1" ht="20.25" customHeight="1" x14ac:dyDescent="0.2">
      <c r="A58" s="130" t="s">
        <v>66</v>
      </c>
      <c r="B58" s="115"/>
      <c r="C58" s="115"/>
      <c r="D58" s="115"/>
      <c r="E58" s="115"/>
      <c r="F58" s="116">
        <v>0</v>
      </c>
      <c r="G58" s="117"/>
      <c r="H58" s="126"/>
      <c r="I58" s="115"/>
      <c r="J58" s="115"/>
      <c r="K58" s="115"/>
      <c r="L58" s="115"/>
      <c r="M58" s="115"/>
      <c r="N58" s="115"/>
      <c r="O58" s="115"/>
      <c r="P58" s="119"/>
    </row>
    <row r="59" spans="1:17" s="120" customFormat="1" ht="20.25" customHeight="1" x14ac:dyDescent="0.2">
      <c r="A59" s="130" t="s">
        <v>67</v>
      </c>
      <c r="B59" s="115"/>
      <c r="C59" s="115"/>
      <c r="D59" s="115"/>
      <c r="E59" s="115"/>
      <c r="F59" s="116">
        <v>2</v>
      </c>
      <c r="G59" s="117"/>
      <c r="H59" s="126"/>
      <c r="I59" s="115"/>
      <c r="J59" s="115"/>
      <c r="K59" s="115"/>
      <c r="L59" s="115"/>
      <c r="M59" s="115"/>
      <c r="N59" s="115"/>
      <c r="O59" s="115"/>
      <c r="P59" s="119"/>
    </row>
    <row r="60" spans="1:17" s="21" customFormat="1" x14ac:dyDescent="0.35">
      <c r="B60" s="39" t="s">
        <v>68</v>
      </c>
      <c r="H60" s="40"/>
    </row>
    <row r="61" spans="1:17" x14ac:dyDescent="0.35">
      <c r="A61" s="14"/>
      <c r="B61" s="14"/>
      <c r="C61" s="14"/>
      <c r="D61" s="14"/>
      <c r="E61" s="14"/>
      <c r="F61" s="105"/>
      <c r="G61" s="105"/>
      <c r="H61" s="105"/>
      <c r="I61" s="105"/>
      <c r="J61" s="105"/>
      <c r="K61" s="105"/>
      <c r="L61" s="105"/>
      <c r="M61" s="105"/>
      <c r="N61" s="105"/>
    </row>
    <row r="62" spans="1:17" x14ac:dyDescent="0.35">
      <c r="A62" s="14"/>
      <c r="B62" s="14"/>
      <c r="C62" s="14"/>
      <c r="D62" s="14"/>
      <c r="E62" s="14"/>
      <c r="F62" s="105"/>
      <c r="G62" s="105"/>
      <c r="H62" s="105"/>
      <c r="I62" s="105"/>
      <c r="J62" s="105"/>
      <c r="K62" s="105"/>
      <c r="L62" s="105"/>
      <c r="M62" s="105"/>
      <c r="N62" s="105"/>
    </row>
    <row r="63" spans="1:17" x14ac:dyDescent="0.35">
      <c r="A63" s="14"/>
      <c r="B63" s="14"/>
      <c r="C63" s="14"/>
      <c r="D63" s="14"/>
      <c r="E63" s="14"/>
      <c r="F63" s="105"/>
      <c r="G63" s="105"/>
      <c r="H63" s="105"/>
      <c r="I63" s="105"/>
      <c r="J63" s="105"/>
      <c r="K63" s="105"/>
      <c r="L63" s="105"/>
      <c r="M63" s="105"/>
      <c r="N63" s="105"/>
    </row>
    <row r="64" spans="1:17" x14ac:dyDescent="0.35">
      <c r="B64" s="14"/>
      <c r="C64" s="14"/>
      <c r="D64" s="14"/>
      <c r="E64" s="14"/>
      <c r="F64" s="105"/>
      <c r="G64" s="105"/>
      <c r="H64" s="105"/>
      <c r="I64" s="105"/>
      <c r="J64" s="105"/>
      <c r="K64" s="105"/>
      <c r="L64" s="105"/>
      <c r="M64" s="105"/>
      <c r="N64" s="105"/>
    </row>
    <row r="65" spans="1:14" x14ac:dyDescent="0.35">
      <c r="A65" s="14"/>
      <c r="B65" s="14"/>
      <c r="C65" s="14"/>
      <c r="D65" s="14"/>
      <c r="E65" s="14"/>
      <c r="F65" s="105"/>
      <c r="G65" s="105"/>
      <c r="H65" s="105"/>
      <c r="I65" s="105"/>
      <c r="J65" s="105"/>
      <c r="K65" s="105"/>
      <c r="L65" s="105"/>
      <c r="M65" s="105"/>
      <c r="N65" s="105"/>
    </row>
    <row r="66" spans="1:14" x14ac:dyDescent="0.35">
      <c r="A66" s="14"/>
      <c r="B66" s="14"/>
      <c r="C66" s="14"/>
      <c r="D66" s="14"/>
      <c r="E66" s="14"/>
      <c r="F66" s="105"/>
      <c r="G66" s="105"/>
      <c r="H66" s="105"/>
      <c r="I66" s="105"/>
      <c r="J66" s="105"/>
      <c r="K66" s="105"/>
      <c r="L66" s="105"/>
      <c r="M66" s="105"/>
      <c r="N66" s="105"/>
    </row>
    <row r="67" spans="1:14" x14ac:dyDescent="0.35">
      <c r="A67" s="14"/>
      <c r="B67" s="14"/>
      <c r="C67" s="14"/>
      <c r="D67" s="14"/>
      <c r="E67" s="14"/>
      <c r="F67" s="105"/>
      <c r="G67" s="105"/>
      <c r="H67" s="105"/>
      <c r="I67" s="105"/>
      <c r="J67" s="105"/>
      <c r="K67" s="105"/>
      <c r="L67" s="105"/>
      <c r="M67" s="105"/>
      <c r="N67" s="105"/>
    </row>
    <row r="68" spans="1:14" x14ac:dyDescent="0.35">
      <c r="A68" s="14"/>
      <c r="B68" s="14"/>
      <c r="C68" s="14"/>
      <c r="D68" s="14"/>
      <c r="E68" s="14"/>
      <c r="F68" s="105"/>
      <c r="G68" s="105"/>
      <c r="H68" s="105"/>
      <c r="I68" s="105"/>
      <c r="J68" s="105"/>
      <c r="K68" s="105"/>
      <c r="L68" s="105"/>
      <c r="M68" s="105"/>
      <c r="N68" s="105"/>
    </row>
    <row r="69" spans="1:14" x14ac:dyDescent="0.35">
      <c r="A69" s="14"/>
      <c r="B69" s="14"/>
      <c r="C69" s="14"/>
      <c r="D69" s="14"/>
      <c r="E69" s="14"/>
      <c r="F69" s="105"/>
      <c r="G69" s="105"/>
      <c r="H69" s="105"/>
      <c r="I69" s="105"/>
      <c r="J69" s="105"/>
      <c r="K69" s="105"/>
      <c r="L69" s="105"/>
      <c r="M69" s="105"/>
      <c r="N69" s="105"/>
    </row>
    <row r="70" spans="1:14" x14ac:dyDescent="0.35">
      <c r="A70" s="14"/>
      <c r="B70" s="14"/>
      <c r="C70" s="14"/>
      <c r="D70" s="14"/>
      <c r="E70" s="14"/>
      <c r="F70" s="105"/>
      <c r="G70" s="105"/>
      <c r="H70" s="105"/>
      <c r="I70" s="105"/>
      <c r="J70" s="105"/>
      <c r="K70" s="105"/>
      <c r="L70" s="105"/>
      <c r="M70" s="105"/>
      <c r="N70" s="105"/>
    </row>
    <row r="71" spans="1:14" x14ac:dyDescent="0.35">
      <c r="A71" s="14"/>
      <c r="B71" s="14"/>
      <c r="C71" s="14"/>
      <c r="D71" s="14"/>
      <c r="E71" s="14"/>
      <c r="F71" s="105"/>
      <c r="G71" s="105"/>
      <c r="H71" s="105"/>
      <c r="I71" s="105"/>
      <c r="J71" s="105"/>
      <c r="K71" s="105"/>
      <c r="L71" s="105"/>
      <c r="M71" s="105"/>
      <c r="N71" s="105"/>
    </row>
    <row r="72" spans="1:14" x14ac:dyDescent="0.35">
      <c r="A72" s="14"/>
      <c r="B72" s="14"/>
      <c r="C72" s="14"/>
      <c r="D72" s="14"/>
      <c r="E72" s="14"/>
      <c r="F72" s="105"/>
      <c r="G72" s="105"/>
      <c r="H72" s="105"/>
      <c r="I72" s="105"/>
      <c r="J72" s="105"/>
      <c r="K72" s="105"/>
      <c r="L72" s="105"/>
      <c r="M72" s="105"/>
      <c r="N72" s="105"/>
    </row>
    <row r="73" spans="1:14" x14ac:dyDescent="0.35">
      <c r="A73" s="14"/>
      <c r="B73" s="14"/>
      <c r="C73" s="14"/>
      <c r="D73" s="14"/>
      <c r="E73" s="14"/>
      <c r="F73" s="105"/>
      <c r="G73" s="105"/>
      <c r="H73" s="105"/>
      <c r="I73" s="105"/>
      <c r="J73" s="105"/>
      <c r="K73" s="105"/>
      <c r="L73" s="105"/>
      <c r="M73" s="105"/>
      <c r="N73" s="105"/>
    </row>
    <row r="74" spans="1:14" x14ac:dyDescent="0.35">
      <c r="A74" s="14"/>
      <c r="B74" s="14"/>
      <c r="C74" s="14"/>
      <c r="D74" s="14"/>
      <c r="E74" s="14"/>
      <c r="F74" s="105"/>
      <c r="G74" s="105"/>
      <c r="H74" s="105"/>
      <c r="I74" s="105"/>
      <c r="J74" s="105"/>
      <c r="K74" s="105"/>
      <c r="L74" s="105"/>
      <c r="M74" s="105"/>
      <c r="N74" s="105"/>
    </row>
    <row r="75" spans="1:14" x14ac:dyDescent="0.35">
      <c r="A75" s="14"/>
      <c r="B75" s="14"/>
      <c r="C75" s="14"/>
      <c r="D75" s="14"/>
      <c r="E75" s="14"/>
      <c r="F75" s="105"/>
      <c r="G75" s="105"/>
      <c r="H75" s="105"/>
      <c r="I75" s="105"/>
      <c r="J75" s="105"/>
      <c r="K75" s="105"/>
      <c r="L75" s="105"/>
      <c r="M75" s="105"/>
      <c r="N75" s="105"/>
    </row>
    <row r="76" spans="1:14" x14ac:dyDescent="0.35">
      <c r="A76" s="14"/>
      <c r="B76" s="14"/>
      <c r="C76" s="14"/>
      <c r="D76" s="14"/>
      <c r="E76" s="14"/>
      <c r="F76" s="105"/>
      <c r="G76" s="105"/>
      <c r="H76" s="105"/>
      <c r="I76" s="105"/>
      <c r="J76" s="105"/>
      <c r="K76" s="105"/>
      <c r="L76" s="105"/>
      <c r="M76" s="105"/>
      <c r="N76" s="105"/>
    </row>
  </sheetData>
  <mergeCells count="32">
    <mergeCell ref="F59:G59"/>
    <mergeCell ref="F52:G52"/>
    <mergeCell ref="F53:G53"/>
    <mergeCell ref="F55:G55"/>
    <mergeCell ref="F56:G56"/>
    <mergeCell ref="F57:G57"/>
    <mergeCell ref="F58:G58"/>
    <mergeCell ref="F45:G45"/>
    <mergeCell ref="F46:G46"/>
    <mergeCell ref="F47:G47"/>
    <mergeCell ref="F48:G48"/>
    <mergeCell ref="F49:G49"/>
    <mergeCell ref="F51:G51"/>
    <mergeCell ref="A41:E41"/>
    <mergeCell ref="F41:G41"/>
    <mergeCell ref="H41:P41"/>
    <mergeCell ref="F42:G42"/>
    <mergeCell ref="F43:G43"/>
    <mergeCell ref="F44:G44"/>
    <mergeCell ref="A13:Q13"/>
    <mergeCell ref="A15:E15"/>
    <mergeCell ref="F15:Q15"/>
    <mergeCell ref="A21:Q21"/>
    <mergeCell ref="A22:Q22"/>
    <mergeCell ref="A24:E24"/>
    <mergeCell ref="F24:Q24"/>
    <mergeCell ref="A1:Q1"/>
    <mergeCell ref="A3:Q3"/>
    <mergeCell ref="A4:Q4"/>
    <mergeCell ref="A6:E6"/>
    <mergeCell ref="F6:Q6"/>
    <mergeCell ref="A12:Q12"/>
  </mergeCells>
  <pageMargins left="0.31496062992125984" right="0.19685039370078741" top="0.43307086614173229" bottom="0.27559055118110237" header="0.31496062992125984" footer="0.15748031496062992"/>
  <pageSetup paperSize="9" scale="65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1</vt:i4>
      </vt:variant>
    </vt:vector>
  </HeadingPairs>
  <TitlesOfParts>
    <vt:vector size="4" baseType="lpstr">
      <vt:lpstr>รวม.วิกฤต 7ปี64</vt:lpstr>
      <vt:lpstr>ตค.63-พย.63</vt:lpstr>
      <vt:lpstr>รวม 62-64</vt:lpstr>
      <vt:lpstr>'รวม 62-64'!Print_Titles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Admins</cp:lastModifiedBy>
  <cp:lastPrinted>2020-12-21T04:37:45Z</cp:lastPrinted>
  <dcterms:created xsi:type="dcterms:W3CDTF">2020-11-30T07:45:53Z</dcterms:created>
  <dcterms:modified xsi:type="dcterms:W3CDTF">2020-12-21T04:37:47Z</dcterms:modified>
</cp:coreProperties>
</file>